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cea6cbeee350ba96/Desktop/Seeking Alpha Profile/VITL/"/>
    </mc:Choice>
  </mc:AlternateContent>
  <xr:revisionPtr revIDLastSave="18" documentId="8_{A19EAAC7-8AA1-43F8-99BD-AEEE4600526F}" xr6:coauthVersionLast="47" xr6:coauthVersionMax="47" xr10:uidLastSave="{15DFC9D5-81E0-438A-A1BE-B408FA9FA89F}"/>
  <bookViews>
    <workbookView xWindow="-110" yWindow="-110" windowWidth="25820" windowHeight="15500" activeTab="1" xr2:uid="{00000000-000D-0000-FFFF-FFFF00000000}"/>
  </bookViews>
  <sheets>
    <sheet name="Sheet2" sheetId="4" r:id="rId1"/>
    <sheet name="VITL-US" sheetId="2" r:id="rId2"/>
    <sheet name="Guidance &amp; Surprise" sheetId="3" r:id="rId3"/>
    <sheet name="KPIs" sheetId="5" r:id="rId4"/>
    <sheet name="Adj. EBITDA" sheetId="6" r:id="rId5"/>
    <sheet name="Comps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4" l="1"/>
  <c r="J13" i="4"/>
  <c r="I13" i="4"/>
  <c r="G13" i="4"/>
  <c r="H13" i="4"/>
  <c r="F13" i="4"/>
  <c r="C6" i="4"/>
  <c r="C11" i="4"/>
  <c r="C10" i="4"/>
  <c r="H11" i="4"/>
  <c r="G11" i="4"/>
  <c r="F11" i="4"/>
  <c r="H10" i="4"/>
  <c r="G10" i="4"/>
  <c r="F10" i="4"/>
  <c r="H8" i="4"/>
  <c r="H7" i="4"/>
  <c r="G8" i="4"/>
  <c r="G7" i="4"/>
  <c r="F8" i="4"/>
  <c r="F7" i="4"/>
  <c r="H5" i="4"/>
  <c r="G5" i="4"/>
  <c r="F5" i="4"/>
  <c r="I4" i="4"/>
  <c r="H4" i="4"/>
  <c r="G4" i="4"/>
  <c r="F4" i="4"/>
  <c r="O21" i="6"/>
  <c r="Y18" i="2"/>
  <c r="Y23" i="2"/>
  <c r="Y27" i="2"/>
  <c r="U7" i="3"/>
  <c r="M7" i="3"/>
  <c r="I7" i="3"/>
  <c r="Q7" i="3"/>
  <c r="L118" i="2"/>
  <c r="T65" i="2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U63" i="2"/>
  <c r="V63" i="2" s="1"/>
  <c r="W63" i="2" s="1"/>
  <c r="U13" i="2"/>
  <c r="P18" i="6"/>
  <c r="O18" i="6"/>
  <c r="H18" i="9"/>
  <c r="H16" i="9"/>
  <c r="H14" i="9"/>
  <c r="H12" i="9"/>
  <c r="H9" i="9"/>
  <c r="H8" i="9"/>
  <c r="E8" i="9"/>
  <c r="F8" i="9"/>
  <c r="G8" i="9"/>
  <c r="D8" i="9"/>
  <c r="P7" i="6"/>
  <c r="O7" i="6"/>
  <c r="N7" i="6"/>
  <c r="M7" i="6"/>
  <c r="L7" i="6"/>
  <c r="K7" i="6"/>
  <c r="J7" i="6"/>
  <c r="I7" i="6"/>
  <c r="H7" i="6"/>
  <c r="G7" i="6"/>
  <c r="F7" i="6"/>
  <c r="E7" i="6"/>
  <c r="H10" i="9" l="1"/>
  <c r="O65" i="2"/>
  <c r="T63" i="2"/>
  <c r="Q64" i="2"/>
  <c r="P64" i="2"/>
  <c r="O64" i="2"/>
  <c r="N64" i="2"/>
  <c r="M64" i="2"/>
  <c r="L64" i="2"/>
  <c r="K64" i="2"/>
  <c r="J64" i="2"/>
  <c r="D64" i="2"/>
  <c r="E64" i="2"/>
  <c r="C64" i="2"/>
  <c r="Q43" i="2"/>
  <c r="T46" i="2"/>
  <c r="U46" i="2" s="1"/>
  <c r="S44" i="2"/>
  <c r="R44" i="2"/>
  <c r="L45" i="2"/>
  <c r="M45" i="2"/>
  <c r="N45" i="2"/>
  <c r="K45" i="2"/>
  <c r="O45" i="2"/>
  <c r="Q45" i="2"/>
  <c r="P45" i="2"/>
  <c r="J45" i="2"/>
  <c r="E45" i="2"/>
  <c r="S40" i="2"/>
  <c r="R11" i="6" s="1"/>
  <c r="R40" i="2"/>
  <c r="S43" i="2" l="1"/>
  <c r="R12" i="6"/>
  <c r="R49" i="2"/>
  <c r="Q12" i="6"/>
  <c r="T40" i="2"/>
  <c r="S11" i="6" s="1"/>
  <c r="Q11" i="6"/>
  <c r="R43" i="2"/>
  <c r="S49" i="2"/>
  <c r="T44" i="2"/>
  <c r="S12" i="6" s="1"/>
  <c r="U40" i="2"/>
  <c r="T41" i="2"/>
  <c r="T43" i="2" l="1"/>
  <c r="V40" i="2"/>
  <c r="T11" i="6"/>
  <c r="T49" i="2"/>
  <c r="U44" i="2"/>
  <c r="U49" i="2" s="1"/>
  <c r="T45" i="2"/>
  <c r="Q78" i="2"/>
  <c r="P78" i="2"/>
  <c r="O78" i="2"/>
  <c r="J78" i="2"/>
  <c r="D78" i="2"/>
  <c r="E78" i="2"/>
  <c r="C78" i="2"/>
  <c r="P9" i="6"/>
  <c r="O9" i="6"/>
  <c r="N9" i="6"/>
  <c r="L9" i="6"/>
  <c r="K9" i="6"/>
  <c r="J9" i="6"/>
  <c r="I9" i="6"/>
  <c r="G9" i="6"/>
  <c r="F9" i="6"/>
  <c r="E9" i="6"/>
  <c r="M17" i="6"/>
  <c r="M16" i="6"/>
  <c r="M15" i="6"/>
  <c r="M14" i="6"/>
  <c r="M12" i="6"/>
  <c r="M13" i="6"/>
  <c r="M11" i="6"/>
  <c r="M10" i="6"/>
  <c r="M8" i="6"/>
  <c r="M9" i="6" s="1"/>
  <c r="M6" i="6"/>
  <c r="M5" i="6"/>
  <c r="H17" i="6"/>
  <c r="H16" i="6"/>
  <c r="H15" i="6"/>
  <c r="H14" i="6"/>
  <c r="H12" i="6"/>
  <c r="H13" i="6"/>
  <c r="H11" i="6"/>
  <c r="H10" i="6"/>
  <c r="H8" i="6"/>
  <c r="H9" i="6" s="1"/>
  <c r="H6" i="6"/>
  <c r="H5" i="6"/>
  <c r="B2" i="6"/>
  <c r="B7" i="6" s="1"/>
  <c r="C2" i="6"/>
  <c r="C7" i="6" s="1"/>
  <c r="D2" i="6"/>
  <c r="R11" i="2"/>
  <c r="T19" i="2"/>
  <c r="I5" i="4" s="1"/>
  <c r="J15" i="5"/>
  <c r="J14" i="5"/>
  <c r="D9" i="6" l="1"/>
  <c r="D7" i="6"/>
  <c r="W40" i="2"/>
  <c r="V11" i="6" s="1"/>
  <c r="U11" i="6"/>
  <c r="V44" i="2"/>
  <c r="V49" i="2" s="1"/>
  <c r="T12" i="6"/>
  <c r="C9" i="6"/>
  <c r="B9" i="6"/>
  <c r="G6" i="2"/>
  <c r="H6" i="2"/>
  <c r="F6" i="2"/>
  <c r="L6" i="2"/>
  <c r="M6" i="2"/>
  <c r="K6" i="2"/>
  <c r="Q12" i="2"/>
  <c r="Q13" i="2"/>
  <c r="Q5" i="2"/>
  <c r="Q4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Q33" i="2"/>
  <c r="Q29" i="2"/>
  <c r="Q25" i="2"/>
  <c r="Q19" i="2"/>
  <c r="Q21" i="2" s="1"/>
  <c r="Q38" i="2"/>
  <c r="Q41" i="2"/>
  <c r="Q53" i="2"/>
  <c r="Q60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B53" i="2"/>
  <c r="P41" i="2"/>
  <c r="L41" i="2"/>
  <c r="M41" i="2"/>
  <c r="N41" i="2"/>
  <c r="K41" i="2"/>
  <c r="O41" i="2"/>
  <c r="J41" i="2"/>
  <c r="E41" i="2"/>
  <c r="D41" i="2"/>
  <c r="C41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P29" i="2"/>
  <c r="O29" i="2"/>
  <c r="N29" i="2"/>
  <c r="S29" i="2" s="1"/>
  <c r="M29" i="2"/>
  <c r="R29" i="2" s="1"/>
  <c r="L29" i="2"/>
  <c r="K29" i="2"/>
  <c r="J29" i="2"/>
  <c r="I29" i="2"/>
  <c r="H29" i="2"/>
  <c r="G29" i="2"/>
  <c r="F29" i="2"/>
  <c r="E29" i="2"/>
  <c r="D29" i="2"/>
  <c r="C29" i="2"/>
  <c r="B29" i="2"/>
  <c r="C30" i="2" s="1"/>
  <c r="P33" i="2"/>
  <c r="O33" i="2"/>
  <c r="N33" i="2"/>
  <c r="S33" i="2" s="1"/>
  <c r="M33" i="2"/>
  <c r="R33" i="2" s="1"/>
  <c r="L33" i="2"/>
  <c r="K33" i="2"/>
  <c r="J33" i="2"/>
  <c r="I33" i="2"/>
  <c r="H33" i="2"/>
  <c r="G33" i="2"/>
  <c r="F33" i="2"/>
  <c r="E33" i="2"/>
  <c r="D33" i="2"/>
  <c r="C33" i="2"/>
  <c r="B33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P13" i="2"/>
  <c r="L13" i="2"/>
  <c r="M13" i="2"/>
  <c r="K13" i="2"/>
  <c r="O19" i="2"/>
  <c r="O21" i="2" s="1"/>
  <c r="P19" i="2"/>
  <c r="L19" i="2"/>
  <c r="M19" i="2"/>
  <c r="N19" i="2"/>
  <c r="N21" i="2" s="1"/>
  <c r="K19" i="2"/>
  <c r="K21" i="2" s="1"/>
  <c r="J19" i="2"/>
  <c r="D19" i="2"/>
  <c r="E19" i="2"/>
  <c r="C19" i="2"/>
  <c r="P5" i="2"/>
  <c r="L5" i="2"/>
  <c r="M5" i="2"/>
  <c r="K5" i="2"/>
  <c r="O5" i="2"/>
  <c r="J5" i="2"/>
  <c r="O13" i="2"/>
  <c r="J13" i="2"/>
  <c r="E13" i="2"/>
  <c r="D13" i="2"/>
  <c r="C13" i="2"/>
  <c r="D5" i="2"/>
  <c r="E5" i="2"/>
  <c r="C5" i="2"/>
  <c r="B4" i="2"/>
  <c r="P12" i="2"/>
  <c r="O12" i="2"/>
  <c r="M12" i="2"/>
  <c r="L12" i="2"/>
  <c r="K12" i="2"/>
  <c r="J12" i="2"/>
  <c r="H12" i="2"/>
  <c r="G12" i="2"/>
  <c r="F12" i="2"/>
  <c r="E12" i="2"/>
  <c r="D12" i="2"/>
  <c r="C12" i="2"/>
  <c r="B12" i="2"/>
  <c r="P4" i="2"/>
  <c r="O4" i="2"/>
  <c r="M4" i="2"/>
  <c r="L4" i="2"/>
  <c r="K4" i="2"/>
  <c r="J4" i="2"/>
  <c r="H4" i="2"/>
  <c r="G4" i="2"/>
  <c r="F4" i="2"/>
  <c r="E4" i="2"/>
  <c r="D4" i="2"/>
  <c r="C4" i="2"/>
  <c r="I3" i="2"/>
  <c r="I4" i="2" s="1"/>
  <c r="I11" i="2"/>
  <c r="I12" i="2" s="1"/>
  <c r="N11" i="2"/>
  <c r="N3" i="2"/>
  <c r="N6" i="2" s="1"/>
  <c r="J30" i="2" l="1"/>
  <c r="W44" i="2"/>
  <c r="U12" i="6"/>
  <c r="E30" i="2"/>
  <c r="K30" i="2"/>
  <c r="N34" i="2"/>
  <c r="L30" i="2"/>
  <c r="Q30" i="2"/>
  <c r="M30" i="2"/>
  <c r="N30" i="2"/>
  <c r="O30" i="2"/>
  <c r="P30" i="2"/>
  <c r="J34" i="2"/>
  <c r="Q34" i="2"/>
  <c r="N12" i="2"/>
  <c r="S11" i="2"/>
  <c r="T11" i="2" s="1"/>
  <c r="U11" i="2" s="1"/>
  <c r="D34" i="2"/>
  <c r="K34" i="2"/>
  <c r="L34" i="2"/>
  <c r="C34" i="2"/>
  <c r="M34" i="2"/>
  <c r="O34" i="2"/>
  <c r="D30" i="2"/>
  <c r="P34" i="2"/>
  <c r="E34" i="2"/>
  <c r="I6" i="2"/>
  <c r="N13" i="2"/>
  <c r="N5" i="2"/>
  <c r="N4" i="2"/>
  <c r="V12" i="6" l="1"/>
  <c r="W49" i="2"/>
  <c r="V11" i="2"/>
  <c r="T12" i="2"/>
  <c r="T4" i="2" s="1"/>
  <c r="T3" i="2" s="1"/>
  <c r="T13" i="2"/>
  <c r="S2" i="6" l="1"/>
  <c r="U3" i="2"/>
  <c r="W11" i="2"/>
  <c r="T5" i="2"/>
  <c r="R3" i="2"/>
  <c r="Q2" i="6" s="1"/>
  <c r="Q6" i="2"/>
  <c r="P6" i="2"/>
  <c r="S6" i="2" l="1"/>
  <c r="S3" i="2" s="1"/>
  <c r="R2" i="6" s="1"/>
  <c r="R6" i="6" s="1"/>
  <c r="T2" i="6"/>
  <c r="T6" i="6" s="1"/>
  <c r="V3" i="2"/>
  <c r="U18" i="2"/>
  <c r="Q8" i="6"/>
  <c r="Q6" i="6"/>
  <c r="S18" i="2"/>
  <c r="R18" i="2"/>
  <c r="R5" i="2"/>
  <c r="U24" i="2" l="1"/>
  <c r="U23" i="2" s="1"/>
  <c r="J4" i="4"/>
  <c r="S5" i="2"/>
  <c r="R8" i="6"/>
  <c r="S8" i="6" s="1"/>
  <c r="S9" i="6" s="1"/>
  <c r="S6" i="6"/>
  <c r="S7" i="6" s="1"/>
  <c r="T8" i="6"/>
  <c r="U19" i="2"/>
  <c r="J5" i="4" s="1"/>
  <c r="W3" i="2"/>
  <c r="U2" i="6"/>
  <c r="U6" i="6" s="1"/>
  <c r="V18" i="2"/>
  <c r="R24" i="2"/>
  <c r="R23" i="2" s="1"/>
  <c r="R32" i="2"/>
  <c r="R28" i="2"/>
  <c r="S24" i="2"/>
  <c r="S23" i="2" s="1"/>
  <c r="S28" i="2"/>
  <c r="S32" i="2"/>
  <c r="R12" i="2"/>
  <c r="R19" i="2"/>
  <c r="R4" i="2"/>
  <c r="S12" i="2"/>
  <c r="S19" i="2"/>
  <c r="S4" i="2"/>
  <c r="V24" i="2" l="1"/>
  <c r="V23" i="2" s="1"/>
  <c r="K4" i="4"/>
  <c r="T28" i="2"/>
  <c r="T29" i="2" s="1"/>
  <c r="T30" i="2" s="1"/>
  <c r="S36" i="2"/>
  <c r="S37" i="2" s="1"/>
  <c r="V19" i="2"/>
  <c r="K5" i="4" s="1"/>
  <c r="U8" i="6"/>
  <c r="V2" i="6"/>
  <c r="V6" i="6" s="1"/>
  <c r="W18" i="2"/>
  <c r="T23" i="2"/>
  <c r="R36" i="2"/>
  <c r="T32" i="2"/>
  <c r="T33" i="2" s="1"/>
  <c r="T24" i="2"/>
  <c r="T25" i="2" s="1"/>
  <c r="W24" i="2" l="1"/>
  <c r="W23" i="2" s="1"/>
  <c r="L4" i="4"/>
  <c r="U29" i="2"/>
  <c r="V29" i="2" s="1"/>
  <c r="W29" i="2" s="1"/>
  <c r="W28" i="2" s="1"/>
  <c r="V8" i="6"/>
  <c r="W19" i="2"/>
  <c r="L5" i="4" s="1"/>
  <c r="T36" i="2"/>
  <c r="S38" i="2"/>
  <c r="S50" i="2"/>
  <c r="T34" i="2"/>
  <c r="U33" i="2"/>
  <c r="R37" i="2"/>
  <c r="R50" i="2" s="1"/>
  <c r="U28" i="2" l="1"/>
  <c r="V33" i="2"/>
  <c r="U32" i="2"/>
  <c r="V28" i="2"/>
  <c r="R52" i="2"/>
  <c r="T50" i="2"/>
  <c r="S52" i="2"/>
  <c r="T37" i="2"/>
  <c r="T38" i="2" s="1"/>
  <c r="R38" i="2"/>
  <c r="U36" i="2" l="1"/>
  <c r="U37" i="2" s="1"/>
  <c r="U38" i="2" s="1"/>
  <c r="W33" i="2"/>
  <c r="W32" i="2" s="1"/>
  <c r="W36" i="2" s="1"/>
  <c r="W37" i="2" s="1"/>
  <c r="W38" i="2" s="1"/>
  <c r="V32" i="2"/>
  <c r="V36" i="2" s="1"/>
  <c r="V37" i="2" s="1"/>
  <c r="T52" i="2"/>
  <c r="S10" i="6" s="1"/>
  <c r="R10" i="6"/>
  <c r="R55" i="2"/>
  <c r="Q10" i="6"/>
  <c r="S55" i="2"/>
  <c r="U50" i="2" l="1"/>
  <c r="U52" i="2" s="1"/>
  <c r="T10" i="6" s="1"/>
  <c r="V38" i="2"/>
  <c r="V50" i="2"/>
  <c r="V52" i="2" s="1"/>
  <c r="U10" i="6" s="1"/>
  <c r="W50" i="2"/>
  <c r="W52" i="2" s="1"/>
  <c r="V10" i="6" s="1"/>
  <c r="T53" i="2"/>
  <c r="R5" i="6"/>
  <c r="R17" i="6" s="1"/>
  <c r="S60" i="2"/>
  <c r="R56" i="2"/>
  <c r="Q5" i="6"/>
  <c r="Q17" i="6" s="1"/>
  <c r="Q18" i="6" s="1"/>
  <c r="R60" i="2"/>
  <c r="S56" i="2"/>
  <c r="T55" i="2"/>
  <c r="R18" i="6" l="1"/>
  <c r="Q21" i="6"/>
  <c r="U55" i="2"/>
  <c r="U60" i="2" s="1"/>
  <c r="V55" i="2"/>
  <c r="W55" i="2"/>
  <c r="T60" i="2"/>
  <c r="I10" i="4" s="1"/>
  <c r="T56" i="2"/>
  <c r="S5" i="6"/>
  <c r="S17" i="6" s="1"/>
  <c r="S18" i="6" l="1"/>
  <c r="I8" i="4" s="1"/>
  <c r="I7" i="4"/>
  <c r="I14" i="4"/>
  <c r="I11" i="4"/>
  <c r="C18" i="4"/>
  <c r="C24" i="4" s="1"/>
  <c r="C26" i="4" s="1"/>
  <c r="C27" i="4" s="1"/>
  <c r="J10" i="4"/>
  <c r="U56" i="2"/>
  <c r="T5" i="6"/>
  <c r="T17" i="6" s="1"/>
  <c r="V5" i="6"/>
  <c r="V17" i="6" s="1"/>
  <c r="W60" i="2"/>
  <c r="L10" i="4" s="1"/>
  <c r="U5" i="6"/>
  <c r="U17" i="6" s="1"/>
  <c r="V60" i="2"/>
  <c r="K10" i="4" s="1"/>
  <c r="K14" i="4" s="1"/>
  <c r="V56" i="2"/>
  <c r="W56" i="2"/>
  <c r="U18" i="6" l="1"/>
  <c r="K8" i="4" s="1"/>
  <c r="K7" i="4"/>
  <c r="V18" i="6"/>
  <c r="L8" i="4" s="1"/>
  <c r="L7" i="4"/>
  <c r="T18" i="6"/>
  <c r="J8" i="4" s="1"/>
  <c r="J7" i="4"/>
  <c r="J11" i="4"/>
  <c r="J14" i="4"/>
  <c r="K11" i="4"/>
  <c r="L11" i="4"/>
  <c r="C20" i="4" l="1"/>
  <c r="C21" i="4" s="1"/>
</calcChain>
</file>

<file path=xl/sharedStrings.xml><?xml version="1.0" encoding="utf-8"?>
<sst xmlns="http://schemas.openxmlformats.org/spreadsheetml/2006/main" count="363" uniqueCount="218">
  <si>
    <t>31 DEC '23</t>
  </si>
  <si>
    <t>25 DEC '22</t>
  </si>
  <si>
    <t>26 DEC '21</t>
  </si>
  <si>
    <t>27 DEC '20</t>
  </si>
  <si>
    <t>29 DEC '19</t>
  </si>
  <si>
    <t>30 DEC '18</t>
  </si>
  <si>
    <t>Net revenue</t>
  </si>
  <si>
    <t>Cost of goods sold</t>
  </si>
  <si>
    <t>Total operating expenses</t>
  </si>
  <si>
    <t>Income / loss from operations</t>
  </si>
  <si>
    <t>Interest expense</t>
  </si>
  <si>
    <t>Other expense / income, net</t>
  </si>
  <si>
    <t>Interest income</t>
  </si>
  <si>
    <t>Other expense / income, net excluding interest income</t>
  </si>
  <si>
    <t>Total other expense / income, net</t>
  </si>
  <si>
    <t>Net income / loss before income taxes</t>
  </si>
  <si>
    <t>Benefit / provision for income taxes</t>
  </si>
  <si>
    <t>Net income / loss</t>
  </si>
  <si>
    <t>Per share</t>
  </si>
  <si>
    <t>Diluted</t>
  </si>
  <si>
    <t>Weighted average shares</t>
  </si>
  <si>
    <t>31 MAR '24</t>
  </si>
  <si>
    <t>24 SEP '23</t>
  </si>
  <si>
    <t>25 JUN '23</t>
  </si>
  <si>
    <t>26 MAR '23</t>
  </si>
  <si>
    <t>25 SEP '22</t>
  </si>
  <si>
    <t>26 JUN '22</t>
  </si>
  <si>
    <t>27 MAR '22</t>
  </si>
  <si>
    <t>Gross profit</t>
    <phoneticPr fontId="5" type="noConversion"/>
  </si>
  <si>
    <t>Gross profit Margin</t>
    <phoneticPr fontId="5" type="noConversion"/>
  </si>
  <si>
    <t xml:space="preserve">  Eggs and egg-related products</t>
    <phoneticPr fontId="5" type="noConversion"/>
  </si>
  <si>
    <t xml:space="preserve">  Butter and butter-related products</t>
    <phoneticPr fontId="5" type="noConversion"/>
  </si>
  <si>
    <t>yoy</t>
    <phoneticPr fontId="5" type="noConversion"/>
  </si>
  <si>
    <t>% rev</t>
    <phoneticPr fontId="5" type="noConversion"/>
  </si>
  <si>
    <t>bull</t>
    <phoneticPr fontId="5" type="noConversion"/>
  </si>
  <si>
    <t>base</t>
    <phoneticPr fontId="5" type="noConversion"/>
  </si>
  <si>
    <t>bear</t>
    <phoneticPr fontId="5" type="noConversion"/>
  </si>
  <si>
    <t>Tax Rate</t>
    <phoneticPr fontId="5" type="noConversion"/>
  </si>
  <si>
    <t xml:space="preserve">     Shipping and distribution</t>
    <phoneticPr fontId="5" type="noConversion"/>
  </si>
  <si>
    <t>Selling, general and administrative</t>
    <phoneticPr fontId="5" type="noConversion"/>
  </si>
  <si>
    <t>Income Statement</t>
    <phoneticPr fontId="5" type="noConversion"/>
  </si>
  <si>
    <t xml:space="preserve">        % Rev.</t>
    <phoneticPr fontId="5" type="noConversion"/>
  </si>
  <si>
    <t>Operating Margin</t>
    <phoneticPr fontId="5" type="noConversion"/>
  </si>
  <si>
    <t>Net Income Margin</t>
    <phoneticPr fontId="5" type="noConversion"/>
  </si>
  <si>
    <t>change in bps</t>
    <phoneticPr fontId="5" type="noConversion"/>
  </si>
  <si>
    <t>Ticker</t>
  </si>
  <si>
    <t>Ray's Estimate</t>
  </si>
  <si>
    <t>Last Update</t>
  </si>
  <si>
    <t>2021A</t>
  </si>
  <si>
    <t>2022A</t>
  </si>
  <si>
    <t>2023A</t>
  </si>
  <si>
    <t>2024E</t>
  </si>
  <si>
    <t>2025E</t>
  </si>
  <si>
    <t>2026E</t>
  </si>
  <si>
    <t>2027E</t>
  </si>
  <si>
    <t>Summary Table</t>
  </si>
  <si>
    <t xml:space="preserve">Revenue </t>
  </si>
  <si>
    <t>Price</t>
  </si>
  <si>
    <t>% Growth</t>
  </si>
  <si>
    <t>Diluted Shares</t>
  </si>
  <si>
    <t>Mark Cap</t>
  </si>
  <si>
    <t>Adjusted EBITDA</t>
  </si>
  <si>
    <t>Total Debt</t>
  </si>
  <si>
    <t>Adjusted EBITDA Margin</t>
  </si>
  <si>
    <t>Cash</t>
  </si>
  <si>
    <t>Net Debt</t>
  </si>
  <si>
    <t>Diluted EPS</t>
  </si>
  <si>
    <t>Enterprice Value</t>
  </si>
  <si>
    <t>Street EPS</t>
  </si>
  <si>
    <t>Bull[1] &amp; Base[2] &amp; Bear[3]</t>
  </si>
  <si>
    <t>Revenue Growth</t>
  </si>
  <si>
    <t>Delta</t>
  </si>
  <si>
    <t>Multiples</t>
  </si>
  <si>
    <t>12 Month Target</t>
  </si>
  <si>
    <t>Target P/E</t>
  </si>
  <si>
    <t>EOY Target Price</t>
  </si>
  <si>
    <t>% Return</t>
  </si>
  <si>
    <t>P/E NTM Scenarios</t>
  </si>
  <si>
    <t>Bull</t>
  </si>
  <si>
    <t>Base</t>
  </si>
  <si>
    <t>Bear</t>
  </si>
  <si>
    <t>12 Month Risk Case</t>
  </si>
  <si>
    <t>2024 EPS</t>
  </si>
  <si>
    <t>VITL</t>
    <phoneticPr fontId="5" type="noConversion"/>
  </si>
  <si>
    <t>FY 2020</t>
    <phoneticPr fontId="5" type="noConversion"/>
  </si>
  <si>
    <t>Q1 2021</t>
    <phoneticPr fontId="5" type="noConversion"/>
  </si>
  <si>
    <t>Q2 2021</t>
    <phoneticPr fontId="5" type="noConversion"/>
  </si>
  <si>
    <t>Q3 2021</t>
    <phoneticPr fontId="5" type="noConversion"/>
  </si>
  <si>
    <t>Actual</t>
    <phoneticPr fontId="5" type="noConversion"/>
  </si>
  <si>
    <t>FY 2021</t>
    <phoneticPr fontId="5" type="noConversion"/>
  </si>
  <si>
    <t>Q1 2022</t>
    <phoneticPr fontId="5" type="noConversion"/>
  </si>
  <si>
    <t>Q2 2022</t>
    <phoneticPr fontId="5" type="noConversion"/>
  </si>
  <si>
    <t>Q3 2022</t>
    <phoneticPr fontId="5" type="noConversion"/>
  </si>
  <si>
    <t>FY 2022</t>
    <phoneticPr fontId="5" type="noConversion"/>
  </si>
  <si>
    <t>Q1 2023</t>
    <phoneticPr fontId="5" type="noConversion"/>
  </si>
  <si>
    <t>Q2 2023</t>
    <phoneticPr fontId="5" type="noConversion"/>
  </si>
  <si>
    <t>Q3 2023</t>
    <phoneticPr fontId="5" type="noConversion"/>
  </si>
  <si>
    <t>FY 2023</t>
    <phoneticPr fontId="5" type="noConversion"/>
  </si>
  <si>
    <t>Q1 2024</t>
    <phoneticPr fontId="5" type="noConversion"/>
  </si>
  <si>
    <t>Q2 2024</t>
    <phoneticPr fontId="5" type="noConversion"/>
  </si>
  <si>
    <t>Q3 2024</t>
    <phoneticPr fontId="5" type="noConversion"/>
  </si>
  <si>
    <t>FY 2019</t>
    <phoneticPr fontId="5" type="noConversion"/>
  </si>
  <si>
    <t>Q1 2020</t>
    <phoneticPr fontId="5" type="noConversion"/>
  </si>
  <si>
    <t>Q2 2020</t>
    <phoneticPr fontId="5" type="noConversion"/>
  </si>
  <si>
    <t>Q3 2020</t>
    <phoneticPr fontId="5" type="noConversion"/>
  </si>
  <si>
    <t>FY 2024</t>
    <phoneticPr fontId="5" type="noConversion"/>
  </si>
  <si>
    <t>246-253</t>
    <phoneticPr fontId="5" type="noConversion"/>
  </si>
  <si>
    <t>6 to 8</t>
    <phoneticPr fontId="5" type="noConversion"/>
  </si>
  <si>
    <t>7 to 9</t>
    <phoneticPr fontId="5" type="noConversion"/>
  </si>
  <si>
    <t>Adj. EBITDA</t>
    <phoneticPr fontId="5" type="noConversion"/>
  </si>
  <si>
    <t>Rev.</t>
    <phoneticPr fontId="5" type="noConversion"/>
  </si>
  <si>
    <t>Confirm</t>
    <phoneticPr fontId="5" type="noConversion"/>
  </si>
  <si>
    <t>253-256</t>
    <phoneticPr fontId="5" type="noConversion"/>
  </si>
  <si>
    <t>8 to 9</t>
    <phoneticPr fontId="5" type="noConversion"/>
  </si>
  <si>
    <t>340+</t>
    <phoneticPr fontId="5" type="noConversion"/>
  </si>
  <si>
    <t>13+</t>
    <phoneticPr fontId="5" type="noConversion"/>
  </si>
  <si>
    <t>450+</t>
    <phoneticPr fontId="5" type="noConversion"/>
  </si>
  <si>
    <t>30+</t>
    <phoneticPr fontId="5" type="noConversion"/>
  </si>
  <si>
    <t>35+</t>
    <phoneticPr fontId="5" type="noConversion"/>
  </si>
  <si>
    <t>465+</t>
    <phoneticPr fontId="5" type="noConversion"/>
  </si>
  <si>
    <t>40+</t>
    <phoneticPr fontId="5" type="noConversion"/>
  </si>
  <si>
    <t>552+</t>
    <phoneticPr fontId="5" type="noConversion"/>
  </si>
  <si>
    <t>57+</t>
    <phoneticPr fontId="5" type="noConversion"/>
  </si>
  <si>
    <t>70+</t>
    <phoneticPr fontId="5" type="noConversion"/>
  </si>
  <si>
    <t>575+</t>
    <phoneticPr fontId="5" type="noConversion"/>
  </si>
  <si>
    <t>590+</t>
    <phoneticPr fontId="5" type="noConversion"/>
  </si>
  <si>
    <t>75+</t>
    <phoneticPr fontId="5" type="noConversion"/>
  </si>
  <si>
    <t>30 JUN '24</t>
    <phoneticPr fontId="5" type="noConversion"/>
  </si>
  <si>
    <t>Stores</t>
    <phoneticPr fontId="5" type="noConversion"/>
  </si>
  <si>
    <t>Shell-Egg Penetration</t>
    <phoneticPr fontId="5" type="noConversion"/>
  </si>
  <si>
    <t>VILT Pasture-Free Egg</t>
    <phoneticPr fontId="5" type="noConversion"/>
  </si>
  <si>
    <t>Q4 2020</t>
    <phoneticPr fontId="5" type="noConversion"/>
  </si>
  <si>
    <t>Q4 2021</t>
    <phoneticPr fontId="5" type="noConversion"/>
  </si>
  <si>
    <t>Q4 2022</t>
    <phoneticPr fontId="5" type="noConversion"/>
  </si>
  <si>
    <t>Q4 2023</t>
    <phoneticPr fontId="5" type="noConversion"/>
  </si>
  <si>
    <t>Q4 2024</t>
    <phoneticPr fontId="5" type="noConversion"/>
  </si>
  <si>
    <t>Farmer</t>
    <phoneticPr fontId="5" type="noConversion"/>
  </si>
  <si>
    <t>300+</t>
    <phoneticPr fontId="5" type="noConversion"/>
  </si>
  <si>
    <t>350+</t>
    <phoneticPr fontId="5" type="noConversion"/>
  </si>
  <si>
    <t>23 SEP '24</t>
    <phoneticPr fontId="5" type="noConversion"/>
  </si>
  <si>
    <t>31 DEC '24</t>
    <phoneticPr fontId="5" type="noConversion"/>
  </si>
  <si>
    <t>31 DEC '25</t>
    <phoneticPr fontId="5" type="noConversion"/>
  </si>
  <si>
    <t>31 DEC '26</t>
    <phoneticPr fontId="5" type="noConversion"/>
  </si>
  <si>
    <t>31 DEC '27</t>
    <phoneticPr fontId="5" type="noConversion"/>
  </si>
  <si>
    <t>Q % Y</t>
    <phoneticPr fontId="5" type="noConversion"/>
  </si>
  <si>
    <t>Net income (loss)</t>
  </si>
  <si>
    <t>Depreciation and amortization</t>
  </si>
  <si>
    <t>Stock-based compensation expense</t>
  </si>
  <si>
    <t>Income tax provision (benefit)</t>
  </si>
  <si>
    <t>Change in fair value of contingent consideration (1)</t>
  </si>
  <si>
    <t>Costs related to our exit of the convenient breakfast product line</t>
  </si>
  <si>
    <t>Dissolution of Ovabrite, Inc.</t>
  </si>
  <si>
    <t>Net litigation settlement gain (2)</t>
  </si>
  <si>
    <t>Sales</t>
    <phoneticPr fontId="5" type="noConversion"/>
  </si>
  <si>
    <t>% Rev.</t>
    <phoneticPr fontId="5" type="noConversion"/>
  </si>
  <si>
    <t>FY 2025</t>
    <phoneticPr fontId="5" type="noConversion"/>
  </si>
  <si>
    <t>FY 2026</t>
    <phoneticPr fontId="5" type="noConversion"/>
  </si>
  <si>
    <t>FY 2027</t>
    <phoneticPr fontId="5" type="noConversion"/>
  </si>
  <si>
    <t>Balance Sheet</t>
    <phoneticPr fontId="5" type="noConversion"/>
  </si>
  <si>
    <t>Total assets</t>
  </si>
  <si>
    <t>Total current assets</t>
  </si>
  <si>
    <t>Cash and cash equivalents</t>
  </si>
  <si>
    <t>Investment securities available-for-sale</t>
  </si>
  <si>
    <t>Accounts receivable, net</t>
  </si>
  <si>
    <t>Inventories</t>
  </si>
  <si>
    <t>Income taxes receivable</t>
  </si>
  <si>
    <t>Prepaid expenses and other current assets</t>
  </si>
  <si>
    <t>Property, plant and equipment, net</t>
  </si>
  <si>
    <t>Notes receivable from related party</t>
  </si>
  <si>
    <t>Operating lease right-of-use assets</t>
  </si>
  <si>
    <t>Deferred tax asset, net</t>
  </si>
  <si>
    <t>Goodwill and other assets</t>
  </si>
  <si>
    <t>Goodwill</t>
  </si>
  <si>
    <t>Deposits and other assets</t>
  </si>
  <si>
    <t>Total liabilities and stockholders' equity</t>
  </si>
  <si>
    <t>Total liabilities</t>
  </si>
  <si>
    <t>Total current liabilities</t>
  </si>
  <si>
    <t>Accounts payable</t>
  </si>
  <si>
    <t>Accrued liabilities</t>
  </si>
  <si>
    <t>Accrued liabilities excluding contingent consideration, current</t>
  </si>
  <si>
    <t>Contingent consideration, current</t>
  </si>
  <si>
    <t>Current portion of long-term debt</t>
  </si>
  <si>
    <t>Operating lease liabilities</t>
  </si>
  <si>
    <t>Finance lease liabilities</t>
  </si>
  <si>
    <t>Income taxes payable</t>
  </si>
  <si>
    <t>Long-term debt, net of current portion</t>
  </si>
  <si>
    <t>Operating lease liabilities, non-current</t>
  </si>
  <si>
    <t>Contingent consideration, non-current</t>
  </si>
  <si>
    <t>Deferred tax liabilities, net</t>
  </si>
  <si>
    <t>Finance lease liabilities, non-current</t>
  </si>
  <si>
    <t>Other liabilities</t>
  </si>
  <si>
    <t>Redeemable non controlling interest</t>
  </si>
  <si>
    <t>Redeemable convertible preferred stock (Series B, Series C and Series D)</t>
  </si>
  <si>
    <t>Total stockholders' equity</t>
  </si>
  <si>
    <t>Preferred stock</t>
  </si>
  <si>
    <t>Common stock</t>
  </si>
  <si>
    <t>Treasury stock, at cost</t>
  </si>
  <si>
    <t>Additional paid-in capital</t>
  </si>
  <si>
    <t>Retained earnings</t>
  </si>
  <si>
    <t>Accumulated other comprehensive loss</t>
  </si>
  <si>
    <t>Total stockholders' equity attributable to Vital Farms, Inc. stockholders</t>
  </si>
  <si>
    <t>Non controlling interests</t>
  </si>
  <si>
    <t>CAGR</t>
    <phoneticPr fontId="5" type="noConversion"/>
  </si>
  <si>
    <t>% Sales</t>
    <phoneticPr fontId="5" type="noConversion"/>
  </si>
  <si>
    <t>CALM</t>
    <phoneticPr fontId="5" type="noConversion"/>
  </si>
  <si>
    <t>Gross Margin</t>
    <phoneticPr fontId="5" type="noConversion"/>
  </si>
  <si>
    <t>Av.</t>
  </si>
  <si>
    <t>Av.</t>
    <phoneticPr fontId="5" type="noConversion"/>
  </si>
  <si>
    <t>FCF Margin</t>
    <phoneticPr fontId="5" type="noConversion"/>
  </si>
  <si>
    <t>ROIC</t>
    <phoneticPr fontId="5" type="noConversion"/>
  </si>
  <si>
    <t>Current PE NTM</t>
    <phoneticPr fontId="5" type="noConversion"/>
  </si>
  <si>
    <t>5 Yr Av. PE NTM</t>
    <phoneticPr fontId="5" type="noConversion"/>
  </si>
  <si>
    <t xml:space="preserve">   volume growth yoy</t>
    <phoneticPr fontId="5" type="noConversion"/>
  </si>
  <si>
    <t xml:space="preserve">   price growth yoy</t>
    <phoneticPr fontId="5" type="noConversion"/>
  </si>
  <si>
    <t>2025 EPS</t>
    <phoneticPr fontId="5" type="noConversion"/>
  </si>
  <si>
    <t>pricing in potential portfolio expansion</t>
    <phoneticPr fontId="5" type="noConversion"/>
  </si>
  <si>
    <t>10/11/2024</t>
    <phoneticPr fontId="5" type="noConversion"/>
  </si>
  <si>
    <t>600+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</si>
</sst>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6" formatCode="#,##0.0"/>
    <numFmt numFmtId="177" formatCode="0.0"/>
    <numFmt numFmtId="178" formatCode="0.00_ "/>
  </numFmts>
  <fonts count="1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rgb="FF0000FF"/>
      <name val="Arial"/>
      <family val="2"/>
    </font>
    <font>
      <b/>
      <sz val="10"/>
      <color rgb="FF003366"/>
      <name val="Arial"/>
      <family val="2"/>
    </font>
    <font>
      <sz val="10"/>
      <color theme="1"/>
      <name val="Arial"/>
      <family val="2"/>
    </font>
    <font>
      <sz val="9"/>
      <name val="宋体"/>
      <family val="3"/>
      <charset val="134"/>
    </font>
    <font>
      <sz val="10"/>
      <color theme="2" tint="-0.249977111117893"/>
      <name val="Arial"/>
      <family val="2"/>
    </font>
    <font>
      <sz val="10"/>
      <color theme="0" tint="-0.499984740745262"/>
      <name val="Arial"/>
      <family val="2"/>
    </font>
    <font>
      <sz val="9"/>
      <color theme="1"/>
      <name val="Arial"/>
      <family val="2"/>
    </font>
    <font>
      <b/>
      <sz val="10"/>
      <color theme="0"/>
      <name val="Arial"/>
      <family val="2"/>
    </font>
    <font>
      <sz val="10"/>
      <color theme="8" tint="-0.499984740745262"/>
      <name val="Arial"/>
      <family val="2"/>
    </font>
    <font>
      <sz val="10"/>
      <color theme="4" tint="-0.499984740745262"/>
      <name val="Arial"/>
      <family val="2"/>
    </font>
    <font>
      <sz val="9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4" fillId="0" borderId="0" applyFont="0" applyFill="0" applyBorder="0" applyAlignment="0" applyProtection="0">
      <alignment vertical="center"/>
    </xf>
  </cellStyleXfs>
  <cellXfs count="170">
    <xf numFmtId="0" fontId="0" fillId="0" borderId="0" xfId="0"/>
    <xf numFmtId="3" fontId="4" fillId="2" borderId="0" xfId="1" applyNumberFormat="1" applyFont="1" applyFill="1" applyAlignment="1">
      <alignment horizontal="right"/>
    </xf>
    <xf numFmtId="4" fontId="4" fillId="2" borderId="0" xfId="1" applyNumberFormat="1" applyFont="1" applyFill="1" applyAlignment="1">
      <alignment horizontal="right"/>
    </xf>
    <xf numFmtId="176" fontId="4" fillId="2" borderId="0" xfId="1" applyNumberFormat="1" applyFont="1" applyFill="1" applyAlignment="1">
      <alignment horizontal="right"/>
    </xf>
    <xf numFmtId="0" fontId="0" fillId="2" borderId="0" xfId="0" applyFill="1" applyAlignment="1">
      <alignment horizontal="left"/>
    </xf>
    <xf numFmtId="0" fontId="1" fillId="0" borderId="0" xfId="0" applyFont="1" applyAlignment="1">
      <alignment horizontal="left"/>
    </xf>
    <xf numFmtId="4" fontId="4" fillId="0" borderId="0" xfId="1" applyNumberFormat="1" applyFont="1" applyAlignment="1">
      <alignment horizontal="righ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176" fontId="4" fillId="0" borderId="0" xfId="1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3"/>
    </xf>
    <xf numFmtId="4" fontId="0" fillId="2" borderId="0" xfId="0" applyNumberFormat="1" applyFill="1" applyAlignment="1">
      <alignment horizontal="right"/>
    </xf>
    <xf numFmtId="4" fontId="0" fillId="2" borderId="0" xfId="1" applyNumberFormat="1" applyFont="1" applyFill="1" applyAlignment="1">
      <alignment horizontal="right"/>
    </xf>
    <xf numFmtId="10" fontId="4" fillId="0" borderId="0" xfId="1" applyNumberFormat="1" applyFont="1" applyAlignment="1">
      <alignment horizontal="right"/>
    </xf>
    <xf numFmtId="0" fontId="0" fillId="2" borderId="0" xfId="0" applyFill="1"/>
    <xf numFmtId="10" fontId="4" fillId="2" borderId="0" xfId="1" applyNumberFormat="1" applyFont="1" applyFill="1" applyAlignment="1">
      <alignment horizontal="right"/>
    </xf>
    <xf numFmtId="2" fontId="0" fillId="0" borderId="0" xfId="0" applyNumberFormat="1" applyAlignment="1">
      <alignment horizontal="right"/>
    </xf>
    <xf numFmtId="0" fontId="1" fillId="3" borderId="0" xfId="0" applyFont="1" applyFill="1"/>
    <xf numFmtId="0" fontId="0" fillId="3" borderId="0" xfId="0" applyFill="1"/>
    <xf numFmtId="0" fontId="6" fillId="2" borderId="0" xfId="0" applyFont="1" applyFill="1"/>
    <xf numFmtId="0" fontId="7" fillId="2" borderId="0" xfId="0" applyFont="1" applyFill="1"/>
    <xf numFmtId="0" fontId="8" fillId="0" borderId="0" xfId="0" applyFont="1" applyAlignment="1">
      <alignment horizontal="left" indent="1"/>
    </xf>
    <xf numFmtId="10" fontId="8" fillId="0" borderId="0" xfId="1" applyNumberFormat="1" applyFont="1" applyAlignment="1">
      <alignment horizontal="right"/>
    </xf>
    <xf numFmtId="10" fontId="8" fillId="2" borderId="0" xfId="1" applyNumberFormat="1" applyFont="1" applyFill="1" applyAlignment="1">
      <alignment horizontal="right"/>
    </xf>
    <xf numFmtId="0" fontId="8" fillId="0" borderId="0" xfId="0" applyFont="1"/>
    <xf numFmtId="0" fontId="0" fillId="0" borderId="1" xfId="0" applyBorder="1"/>
    <xf numFmtId="0" fontId="1" fillId="4" borderId="2" xfId="0" applyFont="1" applyFill="1" applyBorder="1" applyAlignment="1">
      <alignment horizontal="right"/>
    </xf>
    <xf numFmtId="0" fontId="1" fillId="0" borderId="0" xfId="0" applyFont="1"/>
    <xf numFmtId="0" fontId="0" fillId="0" borderId="5" xfId="0" applyBorder="1"/>
    <xf numFmtId="0" fontId="0" fillId="4" borderId="2" xfId="0" applyFill="1" applyBorder="1" applyAlignment="1">
      <alignment horizontal="right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2" fontId="0" fillId="0" borderId="3" xfId="0" applyNumberFormat="1" applyBorder="1" applyAlignment="1">
      <alignment horizontal="right"/>
    </xf>
    <xf numFmtId="2" fontId="10" fillId="0" borderId="3" xfId="0" applyNumberFormat="1" applyFont="1" applyBorder="1" applyAlignment="1">
      <alignment horizontal="right"/>
    </xf>
    <xf numFmtId="2" fontId="10" fillId="0" borderId="4" xfId="0" applyNumberFormat="1" applyFont="1" applyBorder="1" applyAlignment="1">
      <alignment horizontal="right"/>
    </xf>
    <xf numFmtId="43" fontId="4" fillId="0" borderId="4" xfId="2" applyFont="1" applyBorder="1" applyAlignment="1"/>
    <xf numFmtId="10" fontId="0" fillId="0" borderId="9" xfId="0" applyNumberFormat="1" applyBorder="1" applyAlignment="1">
      <alignment horizontal="right"/>
    </xf>
    <xf numFmtId="10" fontId="10" fillId="0" borderId="9" xfId="0" applyNumberFormat="1" applyFont="1" applyBorder="1" applyAlignment="1">
      <alignment horizontal="right"/>
    </xf>
    <xf numFmtId="10" fontId="10" fillId="0" borderId="10" xfId="0" applyNumberFormat="1" applyFont="1" applyBorder="1" applyAlignment="1">
      <alignment horizontal="right"/>
    </xf>
    <xf numFmtId="0" fontId="0" fillId="0" borderId="11" xfId="0" applyBorder="1"/>
    <xf numFmtId="2" fontId="0" fillId="0" borderId="12" xfId="0" applyNumberFormat="1" applyBorder="1"/>
    <xf numFmtId="43" fontId="0" fillId="0" borderId="12" xfId="2" applyFont="1" applyBorder="1" applyAlignment="1">
      <alignment horizontal="right"/>
    </xf>
    <xf numFmtId="2" fontId="0" fillId="0" borderId="3" xfId="0" applyNumberFormat="1" applyBorder="1"/>
    <xf numFmtId="2" fontId="0" fillId="0" borderId="4" xfId="0" applyNumberFormat="1" applyBorder="1"/>
    <xf numFmtId="10" fontId="0" fillId="0" borderId="9" xfId="0" applyNumberFormat="1" applyBorder="1"/>
    <xf numFmtId="10" fontId="0" fillId="0" borderId="10" xfId="0" applyNumberFormat="1" applyBorder="1"/>
    <xf numFmtId="0" fontId="0" fillId="0" borderId="12" xfId="0" applyBorder="1"/>
    <xf numFmtId="0" fontId="0" fillId="4" borderId="1" xfId="0" applyFill="1" applyBorder="1"/>
    <xf numFmtId="2" fontId="0" fillId="4" borderId="3" xfId="0" applyNumberFormat="1" applyFill="1" applyBorder="1"/>
    <xf numFmtId="2" fontId="10" fillId="4" borderId="3" xfId="0" applyNumberFormat="1" applyFont="1" applyFill="1" applyBorder="1"/>
    <xf numFmtId="2" fontId="10" fillId="4" borderId="4" xfId="0" applyNumberFormat="1" applyFont="1" applyFill="1" applyBorder="1"/>
    <xf numFmtId="43" fontId="0" fillId="0" borderId="10" xfId="2" applyFont="1" applyBorder="1" applyAlignment="1"/>
    <xf numFmtId="0" fontId="0" fillId="4" borderId="5" xfId="0" applyFill="1" applyBorder="1"/>
    <xf numFmtId="10" fontId="0" fillId="4" borderId="9" xfId="0" applyNumberFormat="1" applyFill="1" applyBorder="1"/>
    <xf numFmtId="10" fontId="0" fillId="4" borderId="10" xfId="0" applyNumberFormat="1" applyFill="1" applyBorder="1"/>
    <xf numFmtId="2" fontId="11" fillId="0" borderId="3" xfId="0" applyNumberFormat="1" applyFont="1" applyBorder="1" applyAlignment="1">
      <alignment horizontal="right"/>
    </xf>
    <xf numFmtId="2" fontId="11" fillId="0" borderId="4" xfId="0" applyNumberFormat="1" applyFont="1" applyBorder="1" applyAlignment="1">
      <alignment horizontal="right"/>
    </xf>
    <xf numFmtId="0" fontId="0" fillId="0" borderId="6" xfId="0" applyBorder="1"/>
    <xf numFmtId="0" fontId="0" fillId="0" borderId="7" xfId="0" applyBorder="1"/>
    <xf numFmtId="10" fontId="0" fillId="0" borderId="7" xfId="0" applyNumberFormat="1" applyBorder="1"/>
    <xf numFmtId="2" fontId="11" fillId="0" borderId="8" xfId="0" applyNumberFormat="1" applyFont="1" applyBorder="1" applyAlignment="1">
      <alignment horizontal="right"/>
    </xf>
    <xf numFmtId="0" fontId="0" fillId="6" borderId="6" xfId="0" applyFill="1" applyBorder="1"/>
    <xf numFmtId="0" fontId="0" fillId="6" borderId="7" xfId="0" applyFill="1" applyBorder="1"/>
    <xf numFmtId="0" fontId="0" fillId="6" borderId="8" xfId="0" applyFill="1" applyBorder="1"/>
    <xf numFmtId="0" fontId="0" fillId="0" borderId="3" xfId="0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9" xfId="0" applyBorder="1"/>
    <xf numFmtId="0" fontId="0" fillId="0" borderId="10" xfId="0" applyBorder="1"/>
    <xf numFmtId="58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77" fontId="0" fillId="0" borderId="0" xfId="0" applyNumberFormat="1" applyAlignment="1">
      <alignment horizontal="right"/>
    </xf>
    <xf numFmtId="2" fontId="0" fillId="2" borderId="0" xfId="0" applyNumberFormat="1" applyFill="1"/>
    <xf numFmtId="10" fontId="0" fillId="2" borderId="0" xfId="0" applyNumberFormat="1" applyFill="1"/>
    <xf numFmtId="2" fontId="4" fillId="2" borderId="0" xfId="1" applyNumberFormat="1" applyFont="1" applyFill="1" applyAlignment="1">
      <alignment horizontal="right"/>
    </xf>
    <xf numFmtId="2" fontId="4" fillId="0" borderId="0" xfId="1" applyNumberFormat="1" applyFont="1" applyAlignment="1">
      <alignment horizontal="right"/>
    </xf>
    <xf numFmtId="10" fontId="4" fillId="2" borderId="0" xfId="1" applyNumberFormat="1" applyFont="1" applyFill="1"/>
    <xf numFmtId="10" fontId="4" fillId="0" borderId="0" xfId="1" applyNumberFormat="1" applyFont="1"/>
    <xf numFmtId="10" fontId="0" fillId="0" borderId="0" xfId="0" applyNumberFormat="1"/>
    <xf numFmtId="2" fontId="0" fillId="0" borderId="0" xfId="0" applyNumberFormat="1"/>
    <xf numFmtId="9" fontId="0" fillId="0" borderId="0" xfId="0" applyNumberFormat="1"/>
    <xf numFmtId="178" fontId="0" fillId="2" borderId="0" xfId="0" applyNumberFormat="1" applyFill="1"/>
    <xf numFmtId="178" fontId="0" fillId="0" borderId="0" xfId="0" applyNumberFormat="1"/>
    <xf numFmtId="10" fontId="8" fillId="0" borderId="0" xfId="0" applyNumberFormat="1" applyFont="1"/>
    <xf numFmtId="10" fontId="8" fillId="2" borderId="0" xfId="0" applyNumberFormat="1" applyFont="1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1" fillId="2" borderId="0" xfId="0" applyFont="1" applyFill="1"/>
    <xf numFmtId="0" fontId="11" fillId="0" borderId="0" xfId="0" applyFont="1"/>
    <xf numFmtId="0" fontId="12" fillId="2" borderId="0" xfId="0" applyFont="1" applyFill="1"/>
    <xf numFmtId="0" fontId="12" fillId="0" borderId="0" xfId="0" applyFont="1"/>
    <xf numFmtId="10" fontId="12" fillId="2" borderId="0" xfId="0" applyNumberFormat="1" applyFont="1" applyFill="1"/>
    <xf numFmtId="2" fontId="11" fillId="2" borderId="0" xfId="0" applyNumberFormat="1" applyFont="1" applyFill="1"/>
    <xf numFmtId="2" fontId="11" fillId="0" borderId="0" xfId="0" applyNumberFormat="1" applyFont="1"/>
    <xf numFmtId="178" fontId="11" fillId="0" borderId="0" xfId="0" applyNumberFormat="1" applyFont="1"/>
    <xf numFmtId="10" fontId="12" fillId="0" borderId="0" xfId="0" applyNumberFormat="1" applyFont="1"/>
    <xf numFmtId="0" fontId="8" fillId="0" borderId="0" xfId="0" applyFont="1" applyAlignment="1">
      <alignment horizontal="left"/>
    </xf>
    <xf numFmtId="4" fontId="8" fillId="0" borderId="0" xfId="1" applyNumberFormat="1" applyFont="1" applyAlignment="1">
      <alignment horizontal="right"/>
    </xf>
    <xf numFmtId="10" fontId="8" fillId="2" borderId="0" xfId="0" applyNumberFormat="1" applyFont="1" applyFill="1" applyAlignment="1">
      <alignment horizontal="right"/>
    </xf>
    <xf numFmtId="0" fontId="13" fillId="0" borderId="0" xfId="0" applyFont="1" applyAlignment="1">
      <alignment horizontal="left"/>
    </xf>
    <xf numFmtId="0" fontId="11" fillId="3" borderId="0" xfId="0" applyFont="1" applyFill="1"/>
    <xf numFmtId="10" fontId="11" fillId="2" borderId="0" xfId="0" applyNumberFormat="1" applyFont="1" applyFill="1"/>
    <xf numFmtId="10" fontId="11" fillId="0" borderId="0" xfId="0" applyNumberFormat="1" applyFont="1"/>
    <xf numFmtId="4" fontId="11" fillId="0" borderId="0" xfId="0" applyNumberFormat="1" applyFont="1"/>
    <xf numFmtId="178" fontId="11" fillId="2" borderId="0" xfId="0" applyNumberFormat="1" applyFont="1" applyFill="1"/>
    <xf numFmtId="10" fontId="11" fillId="2" borderId="0" xfId="1" applyNumberFormat="1" applyFont="1" applyFill="1" applyAlignment="1">
      <alignment horizontal="right"/>
    </xf>
    <xf numFmtId="9" fontId="11" fillId="0" borderId="0" xfId="0" applyNumberFormat="1" applyFont="1"/>
    <xf numFmtId="9" fontId="12" fillId="2" borderId="0" xfId="0" applyNumberFormat="1" applyFont="1" applyFill="1"/>
    <xf numFmtId="43" fontId="11" fillId="2" borderId="0" xfId="2" applyFont="1" applyFill="1" applyAlignment="1"/>
    <xf numFmtId="43" fontId="11" fillId="2" borderId="0" xfId="0" applyNumberFormat="1" applyFont="1" applyFill="1"/>
    <xf numFmtId="0" fontId="11" fillId="8" borderId="0" xfId="0" applyFont="1" applyFill="1"/>
    <xf numFmtId="43" fontId="0" fillId="2" borderId="0" xfId="0" applyNumberFormat="1" applyFill="1"/>
    <xf numFmtId="43" fontId="11" fillId="0" borderId="0" xfId="2" applyFont="1" applyAlignment="1"/>
    <xf numFmtId="10" fontId="11" fillId="8" borderId="0" xfId="0" applyNumberFormat="1" applyFont="1" applyFill="1"/>
    <xf numFmtId="2" fontId="8" fillId="0" borderId="0" xfId="0" applyNumberFormat="1" applyFont="1" applyAlignment="1">
      <alignment horizontal="right"/>
    </xf>
    <xf numFmtId="4" fontId="8" fillId="2" borderId="0" xfId="1" applyNumberFormat="1" applyFont="1" applyFill="1" applyAlignment="1">
      <alignment horizontal="right"/>
    </xf>
    <xf numFmtId="9" fontId="11" fillId="8" borderId="0" xfId="0" applyNumberFormat="1" applyFont="1" applyFill="1"/>
    <xf numFmtId="9" fontId="12" fillId="8" borderId="0" xfId="0" applyNumberFormat="1" applyFont="1" applyFill="1"/>
    <xf numFmtId="43" fontId="11" fillId="0" borderId="0" xfId="0" applyNumberFormat="1" applyFont="1"/>
    <xf numFmtId="10" fontId="12" fillId="8" borderId="0" xfId="0" applyNumberFormat="1" applyFont="1" applyFill="1"/>
    <xf numFmtId="0" fontId="1" fillId="0" borderId="6" xfId="0" applyFont="1" applyBorder="1" applyAlignment="1">
      <alignment horizontal="left"/>
    </xf>
    <xf numFmtId="4" fontId="4" fillId="0" borderId="7" xfId="1" applyNumberFormat="1" applyFont="1" applyBorder="1" applyAlignment="1">
      <alignment horizontal="right"/>
    </xf>
    <xf numFmtId="4" fontId="4" fillId="2" borderId="7" xfId="1" applyNumberFormat="1" applyFont="1" applyFill="1" applyBorder="1" applyAlignment="1">
      <alignment horizontal="right"/>
    </xf>
    <xf numFmtId="2" fontId="0" fillId="2" borderId="7" xfId="0" applyNumberFormat="1" applyFill="1" applyBorder="1"/>
    <xf numFmtId="178" fontId="11" fillId="2" borderId="7" xfId="0" applyNumberFormat="1" applyFont="1" applyFill="1" applyBorder="1"/>
    <xf numFmtId="2" fontId="11" fillId="0" borderId="7" xfId="0" applyNumberFormat="1" applyFont="1" applyBorder="1"/>
    <xf numFmtId="43" fontId="11" fillId="0" borderId="7" xfId="2" applyFont="1" applyBorder="1" applyAlignment="1"/>
    <xf numFmtId="43" fontId="11" fillId="0" borderId="8" xfId="2" applyFont="1" applyBorder="1" applyAlignment="1"/>
    <xf numFmtId="0" fontId="0" fillId="0" borderId="9" xfId="0" applyBorder="1" applyAlignment="1">
      <alignment horizontal="left"/>
    </xf>
    <xf numFmtId="4" fontId="4" fillId="0" borderId="9" xfId="1" applyNumberFormat="1" applyFont="1" applyBorder="1" applyAlignment="1">
      <alignment horizontal="right"/>
    </xf>
    <xf numFmtId="10" fontId="4" fillId="0" borderId="9" xfId="1" applyNumberFormat="1" applyFont="1" applyBorder="1" applyAlignment="1">
      <alignment horizontal="right"/>
    </xf>
    <xf numFmtId="10" fontId="4" fillId="2" borderId="9" xfId="1" applyNumberFormat="1" applyFont="1" applyFill="1" applyBorder="1" applyAlignment="1">
      <alignment horizontal="right"/>
    </xf>
    <xf numFmtId="10" fontId="11" fillId="2" borderId="9" xfId="1" applyNumberFormat="1" applyFont="1" applyFill="1" applyBorder="1" applyAlignment="1">
      <alignment horizontal="right"/>
    </xf>
    <xf numFmtId="10" fontId="11" fillId="0" borderId="9" xfId="0" applyNumberFormat="1" applyFont="1" applyBorder="1"/>
    <xf numFmtId="0" fontId="11" fillId="0" borderId="9" xfId="0" applyFont="1" applyBorder="1"/>
    <xf numFmtId="10" fontId="4" fillId="0" borderId="7" xfId="1" applyNumberFormat="1" applyFont="1" applyBorder="1" applyAlignment="1">
      <alignment horizontal="right"/>
    </xf>
    <xf numFmtId="10" fontId="4" fillId="2" borderId="7" xfId="1" applyNumberFormat="1" applyFont="1" applyFill="1" applyBorder="1" applyAlignment="1">
      <alignment horizontal="right"/>
    </xf>
    <xf numFmtId="10" fontId="11" fillId="2" borderId="7" xfId="0" applyNumberFormat="1" applyFont="1" applyFill="1" applyBorder="1"/>
    <xf numFmtId="10" fontId="11" fillId="0" borderId="7" xfId="0" applyNumberFormat="1" applyFont="1" applyBorder="1"/>
    <xf numFmtId="10" fontId="11" fillId="0" borderId="8" xfId="0" applyNumberFormat="1" applyFont="1" applyBorder="1"/>
    <xf numFmtId="0" fontId="10" fillId="0" borderId="0" xfId="0" applyFont="1"/>
    <xf numFmtId="0" fontId="10" fillId="0" borderId="12" xfId="0" applyFont="1" applyBorder="1"/>
    <xf numFmtId="0" fontId="1" fillId="9" borderId="13" xfId="0" applyFont="1" applyFill="1" applyBorder="1"/>
    <xf numFmtId="0" fontId="0" fillId="9" borderId="11" xfId="0" applyFill="1" applyBorder="1"/>
    <xf numFmtId="0" fontId="0" fillId="9" borderId="0" xfId="0" applyFill="1"/>
    <xf numFmtId="0" fontId="0" fillId="9" borderId="12" xfId="0" applyFill="1" applyBorder="1"/>
    <xf numFmtId="0" fontId="0" fillId="9" borderId="5" xfId="0" applyFill="1" applyBorder="1"/>
    <xf numFmtId="0" fontId="0" fillId="9" borderId="9" xfId="0" applyFill="1" applyBorder="1"/>
    <xf numFmtId="10" fontId="0" fillId="9" borderId="9" xfId="0" applyNumberFormat="1" applyFill="1" applyBorder="1"/>
    <xf numFmtId="10" fontId="0" fillId="9" borderId="10" xfId="0" applyNumberFormat="1" applyFill="1" applyBorder="1"/>
    <xf numFmtId="10" fontId="0" fillId="9" borderId="12" xfId="0" applyNumberFormat="1" applyFill="1" applyBorder="1"/>
    <xf numFmtId="0" fontId="0" fillId="9" borderId="6" xfId="0" applyFill="1" applyBorder="1"/>
    <xf numFmtId="10" fontId="0" fillId="9" borderId="7" xfId="0" applyNumberFormat="1" applyFill="1" applyBorder="1"/>
    <xf numFmtId="10" fontId="0" fillId="9" borderId="8" xfId="0" applyNumberFormat="1" applyFill="1" applyBorder="1"/>
    <xf numFmtId="10" fontId="0" fillId="9" borderId="0" xfId="0" applyNumberFormat="1" applyFill="1"/>
    <xf numFmtId="0" fontId="0" fillId="9" borderId="2" xfId="0" applyFill="1" applyBorder="1"/>
    <xf numFmtId="0" fontId="0" fillId="9" borderId="7" xfId="0" applyFill="1" applyBorder="1"/>
    <xf numFmtId="0" fontId="1" fillId="9" borderId="14" xfId="0" applyFont="1" applyFill="1" applyBorder="1"/>
    <xf numFmtId="0" fontId="1" fillId="9" borderId="15" xfId="0" applyFont="1" applyFill="1" applyBorder="1"/>
    <xf numFmtId="0" fontId="14" fillId="0" borderId="0" xfId="0" applyFont="1"/>
    <xf numFmtId="0" fontId="0" fillId="7" borderId="6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A59F531C-6A13-4BAF-9F89-DE84C154B6E6}">
  <we:reference id="wa200001456" version="2.1.0.0" store="en-US" storeType="OMEX"/>
  <we:alternateReferences>
    <we:reference id="WA200001456" version="2.1.0.0" store="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 val="1"/>
    </a:ext>
    <a:ext xmlns:a="http://schemas.openxmlformats.org/drawingml/2006/main" uri="{7C84B067-C214-45C3-A712-C9D94CD141B2}">
      <we:customFunctionIdList>
        <we:customFunctionIds>FDS</we:customFunctionIds>
        <we:customFunctionIds>FDSN</we:customFunctionIds>
        <we:customFunctionIds>FDSZ</we:customFunctionIds>
        <we:customFunctionIds>FDSB</we:customFunctionIds>
        <we:customFunctionIds>FDSC</we:customFunctionIds>
        <we:customFunctionIds>FDSR</we:customFunctionIds>
        <we:customFunctionIds>FDSRN</we:customFunctionIds>
        <we:customFunctionIds>FDSRZ</we:customFunctionIds>
        <we:customFunctionIds>FDSRB</we:customFunctionIds>
        <we:customFunctionIds>FDSRC</we:customFunctionIds>
        <we:customFunctionIds>FDSLIVE</we:customFunctionIds>
      </we:customFunctionIdList>
    </a:ext>
  </we:extLst>
</we:webextension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my.apps.factset.com/viewer/?_app_id=central_doc_viewer&amp;_dd2=%26f%3Dsld%26c%3Dtrue%26os%3D37429%26oe%3D37434&amp;_doc_docfn=U2FsdGVkX1/NWjSspK9aBmIBKf7n1zuvk7DI0bLmnKuG+Ab6gQ9h/2+1uosBpDQqmCK5WcgoQv10AlufnvulvA==&amp;center_on_screen=true&amp;float_window=true&amp;height=800&amp;positioning_strategy=center_on_screen&amp;width=950" TargetMode="External"/><Relationship Id="rId671" Type="http://schemas.openxmlformats.org/officeDocument/2006/relationships/hyperlink" Target="https://my.apps.factset.com/viewer/?_app_id=central_doc_viewer&amp;_dd2=%26f%3Dsld%26c%3Dtrue%26os%3D41837%26oe%3D41843&amp;_doc_docfn=U2FsdGVkX1/jiZx+Ou/gKeu7f6NpEx8FBdparVG0r62b8GzOLX8vtJuNRUNhf93yxgjbKWOU4c6i6E1XV8S98i51jreksjsA1W58yYFfaxM=&amp;center_on_screen=true&amp;float_window=true&amp;height=800&amp;positioning_strategy=center_on_screen&amp;width=950" TargetMode="External"/><Relationship Id="rId21" Type="http://schemas.openxmlformats.org/officeDocument/2006/relationships/hyperlink" Target="https://my.apps.factset.com/viewer/?_app_id=central_doc_viewer&amp;_dd2=%26f%3Dsld%26c%3Dtrue%26os%3D115038%26oe%3D115044&amp;_doc_docfn=U2FsdGVkX19Yf8vlUhqn75unAy3d1xee6HzlpgSrYdo7CNw7gNbjYWf+tmF8KS3Z3D7kK4kEkFc/apSNyOAfJ8Kx1N324MfYNPbdSyEsLNI=&amp;center_on_screen=true&amp;float_window=true&amp;height=800&amp;positioning_strategy=center_on_screen&amp;width=950" TargetMode="External"/><Relationship Id="rId324" Type="http://schemas.openxmlformats.org/officeDocument/2006/relationships/hyperlink" Target="https://my.apps.factset.com/viewer/?_app_id=central_doc_viewer&amp;_dd2=%26f%3Dsld%26c%3Dtrue%26os%3D63747%26oe%3D63750&amp;_doc_docfn=U2FsdGVkX18vc5bXFM6RIe8cxeLMuoxggdPlSJak3mN+le+ws+PeZ6a/7cNDma/K1i/J3zghqpBnTiYBfPBRCv7Kjfp5HAwLzXAoui4LFng=&amp;center_on_screen=true&amp;float_window=true&amp;height=800&amp;positioning_strategy=center_on_screen&amp;width=950" TargetMode="External"/><Relationship Id="rId531" Type="http://schemas.openxmlformats.org/officeDocument/2006/relationships/hyperlink" Target="https://my.apps.factset.com/viewer/?_app_id=central_doc_viewer&amp;_dd2=%26f%3Dsld%26c%3Dtrue%26os%3D68316%26oe%3D68317&amp;_doc_docfn=U2FsdGVkX1+N+zsalNxnizr/wLyyLLDYQn2UtNr9SUal90QAVprstT9z08dboKUzttAtmGys+q1P3sjBo8dclEuN9rhgHpuF3D6rQ3jIx8Y=&amp;center_on_screen=true&amp;float_window=true&amp;height=800&amp;positioning_strategy=center_on_screen&amp;width=950" TargetMode="External"/><Relationship Id="rId629" Type="http://schemas.openxmlformats.org/officeDocument/2006/relationships/hyperlink" Target="https://my.apps.factset.com/viewer/?_app_id=central_doc_viewer&amp;_dd2=%26f%3Dsld%26c%3Dtrue%26os%3D63413%26oe%3D63418&amp;_doc_docfn=U2FsdGVkX19oBi48s1sR3TVj9tqOGpEpwNim0uB1e4IHLJnDDRJ1YIcL34O1LDTNu3rD73tDGNQZ8nz3F/Dw4JscdDce7twMsxsiTYtRMnk=&amp;center_on_screen=true&amp;float_window=true&amp;height=800&amp;positioning_strategy=center_on_screen&amp;width=950" TargetMode="External"/><Relationship Id="rId170" Type="http://schemas.openxmlformats.org/officeDocument/2006/relationships/hyperlink" Target="https://my.apps.factset.com/viewer/?_app_id=central_doc_viewer&amp;_dd2=%26f%3Dsld%26c%3Dtrue%26os%3D106508%26oe%3D106513&amp;_doc_docfn=U2FsdGVkX193jBGgbGCyx1FfLsEwgPlla4LIlkZlmw1SGbaA8y73FCdcPHt2x4tdJh79vDAoO6uNReVgAbZ5R71GIQJ9qn3N75mDT+e0e6M=&amp;center_on_screen=true&amp;float_window=true&amp;height=800&amp;positioning_strategy=center_on_screen&amp;width=950" TargetMode="External"/><Relationship Id="rId268" Type="http://schemas.openxmlformats.org/officeDocument/2006/relationships/hyperlink" Target="https://my.apps.factset.com/viewer/?_app_id=central_doc_viewer&amp;_dd2=%26f%3Dsld%26c%3Dtrue%26os%3D1453601%26oe%3D1453606&amp;_doc_docfn=U2FsdGVkX18MrwSoCawPcd5UgXFNgcQ/mrFc5d8k0FOVQWFzeU3i2pED0vNmMan2RdBNp1jzoO7LWLypbmXYbau7rlIS9vC3Q6dZNIHG6k0=&amp;center_on_screen=true&amp;float_window=true&amp;height=800&amp;positioning_strategy=center_on_screen&amp;width=950" TargetMode="External"/><Relationship Id="rId475" Type="http://schemas.openxmlformats.org/officeDocument/2006/relationships/hyperlink" Target="https://my.apps.factset.com/viewer/?_app_id=central_doc_viewer&amp;_dd2=%26f%3Dsld%26c%3Dtrue%26os%3D52579%26oe%3D52586&amp;_doc_docfn=U2FsdGVkX186L54APIGdF0h1vNJF659v7g4noJUm4Hqe+dKd2qk41wz/bWK1lufNxMgk07pD5EsBmvu46z18CXFzmhN8M/ZfEitZ/NtphgI=&amp;center_on_screen=true&amp;float_window=true&amp;height=800&amp;positioning_strategy=center_on_screen&amp;width=950" TargetMode="External"/><Relationship Id="rId682" Type="http://schemas.openxmlformats.org/officeDocument/2006/relationships/hyperlink" Target="https://my.apps.factset.com/viewer/?_app_id=central_doc_viewer&amp;_dd2=%26f%3Dsld%26c%3Dtrue%26os%3D47133%26oe%3D47139&amp;_doc_docfn=U2FsdGVkX1+XptIxPtXHbbenp7oa+RAs9C5jJRrFYvRKlwtCGsxn9qq7I6kC2fbAA7o4lbYQkh9/PG59SJhLd75NsS1IJ1kHqWG5srCWy5Y=&amp;center_on_screen=true&amp;float_window=true&amp;height=800&amp;positioning_strategy=center_on_screen&amp;width=950" TargetMode="External"/><Relationship Id="rId32" Type="http://schemas.openxmlformats.org/officeDocument/2006/relationships/hyperlink" Target="https://my.apps.factset.com/viewer/?_app_id=central_doc_viewer&amp;_dd2=%26f%3Dsld%26c%3Dtrue%26os%3D119059%26oe%3D119065&amp;_doc_docfn=U2FsdGVkX1940xi6rWT2N17POT/aArp5G3DOR3AqlkXCIwyFsZAyq/LnegQbJRSrYtOi6OnZo864aCX3pUxSOW1QgRGNz3CZNMtDedJgllc=&amp;center_on_screen=true&amp;float_window=true&amp;height=800&amp;positioning_strategy=center_on_screen&amp;width=950" TargetMode="External"/><Relationship Id="rId128" Type="http://schemas.openxmlformats.org/officeDocument/2006/relationships/hyperlink" Target="https://my.apps.factset.com/viewer/?_app_id=central_doc_viewer&amp;_dd2=%26f%3Dsld%26c%3Dtrue%26os%3D90103%26oe%3D90109&amp;_doc_docfn=U2FsdGVkX18x+hb5luGiBAjj6rNg1FWJm47HpQ7ehSysv7PgErQkn8A863sI1oxFojef+niTEGkji3zI06DMh0Q4gXQZiEz9JyyQ0u3TC7s=&amp;center_on_screen=true&amp;float_window=true&amp;height=800&amp;positioning_strategy=center_on_screen&amp;width=950" TargetMode="External"/><Relationship Id="rId335" Type="http://schemas.openxmlformats.org/officeDocument/2006/relationships/hyperlink" Target="https://my.apps.factset.com/viewer/?_app_id=central_doc_viewer&amp;_dd2=%26f%3Dsld%26c%3Dtrue%26os%3D69624%26oe%3D69630&amp;_doc_docfn=U2FsdGVkX1+Vw16QitCzbtg6BaYcKkIOlrF9QW8JFsFPpesxxY+JHYBwiCTsSyqzcL6ScDraBpbtXlOSrG+vw3XFJA7EycoQcI4f/7VHnJ0=&amp;center_on_screen=true&amp;float_window=true&amp;height=800&amp;positioning_strategy=center_on_screen&amp;width=950" TargetMode="External"/><Relationship Id="rId542" Type="http://schemas.openxmlformats.org/officeDocument/2006/relationships/hyperlink" Target="https://my.apps.factset.com/viewer/?_app_id=central_doc_viewer&amp;_dd2=%26f%3Dsld%26c%3Dtrue%26os%3D43309%26oe%3D43314&amp;_doc_docfn=U2FsdGVkX1/cVcwCRtsb/SGq8hwjL/FwAn7XDeYEdb1+Ev5an7hPJgL5z/w7ybu5ICC2leNSah1Oj88qWn+H5FSPV8AcJTgm1hWH1+7izW0=&amp;center_on_screen=true&amp;float_window=true&amp;height=800&amp;positioning_strategy=center_on_screen&amp;width=950" TargetMode="External"/><Relationship Id="rId181" Type="http://schemas.openxmlformats.org/officeDocument/2006/relationships/hyperlink" Target="https://my.apps.factset.com/viewer/?_app_id=central_doc_viewer&amp;_dd2=%26f%3Dsld%26c%3Dtrue%26os%3D100632%26oe%3D100642&amp;_doc_docfn=U2FsdGVkX19fc/38SuUOvRryHK90DbElXbHRg8g8pI0Tar5DVazF43rGqK30kh01jRDrP5OKSLt8cT7gH9Cp8PMO1Hfdk9X3lkm1jhr4JeQ=&amp;center_on_screen=true&amp;float_window=true&amp;height=800&amp;positioning_strategy=center_on_screen&amp;width=950" TargetMode="External"/><Relationship Id="rId402" Type="http://schemas.openxmlformats.org/officeDocument/2006/relationships/hyperlink" Target="https://my.apps.factset.com/viewer/?_app_id=central_doc_viewer&amp;_dd2=%26f%3Dsld%26c%3Dtrue%26os%3D59287%26oe%3D59292&amp;_doc_docfn=U2FsdGVkX18+43cP5aLEow9ohJ+oUe6gapr01PW9VNH4ZIXFEEheFE0o3lw6ny3gAgV7MUDZOaOUd4ABPKA5vPgrAqwyMaYEv83X+x3iOMI=&amp;center_on_screen=true&amp;float_window=true&amp;height=800&amp;positioning_strategy=center_on_screen&amp;width=950" TargetMode="External"/><Relationship Id="rId279" Type="http://schemas.openxmlformats.org/officeDocument/2006/relationships/hyperlink" Target="https://my.apps.factset.com/viewer/?_app_id=central_doc_viewer&amp;_dd2=%26f%3Dsld%26c%3Dtrue%26os%3D64335%26oe%3D64340&amp;_doc_docfn=U2FsdGVkX1/UgN40fesQqLnu3Q3OgmgP9qV9P4NwXiE0HuGIEmYeba6wLVNh235ieCW9rPrZWGfSyuotS4+M8Sh+qM9oVQbCnLsjrAVzF9s=&amp;center_on_screen=true&amp;float_window=true&amp;height=800&amp;positioning_strategy=center_on_screen&amp;width=950" TargetMode="External"/><Relationship Id="rId486" Type="http://schemas.openxmlformats.org/officeDocument/2006/relationships/hyperlink" Target="https://my.apps.factset.com/viewer/?_app_id=central_doc_viewer&amp;_dd2=%26f%3Dsld%26c%3Dtrue%26os%3D43310%26oe%3D43315&amp;_doc_docfn=U2FsdGVkX1+YSkua+f9p/+UQkgwx4X8r4VZlyKkkxuO6bwGY/nkLl4pnu10mCddHjqpI1Quu+qKgwyGsQc2Z34mYoSp4PgANAeec3KkspjM=&amp;center_on_screen=true&amp;float_window=true&amp;height=800&amp;positioning_strategy=center_on_screen&amp;width=950" TargetMode="External"/><Relationship Id="rId693" Type="http://schemas.openxmlformats.org/officeDocument/2006/relationships/hyperlink" Target="https://my.apps.factset.com/viewer/?_app_id=central_doc_viewer&amp;_dd2=%26f%3Dsld%26c%3Dtrue%26os%3D53950%26oe%3D53957&amp;_doc_docfn=U2FsdGVkX18UHQEASbKoigfoI/M7VUYM7E0dHFeC7dXyn3m2M/cFkwp5Bz27n1X56cCH2NyicCz5y8AZyFzMSqISlclcRMyLmhVY8RSE9DY=&amp;center_on_screen=true&amp;float_window=true&amp;height=800&amp;positioning_strategy=center_on_screen&amp;width=950" TargetMode="External"/><Relationship Id="rId43" Type="http://schemas.openxmlformats.org/officeDocument/2006/relationships/hyperlink" Target="https://my.apps.factset.com/viewer/?_app_id=central_doc_viewer&amp;_dd2=%26f%3Dsld%26c%3Dtrue%26os%3D120946%26oe%3D120951&amp;_doc_docfn=U2FsdGVkX1+9uUpjDR5zPNhprM5VFi8lwcUKE6/zm/FrMzPCtolygpg8ExhICsT4pkOsygXzkFB+O6I8GFox517N5civINvO8A/O9X5QnVU=&amp;center_on_screen=true&amp;float_window=true&amp;height=800&amp;positioning_strategy=center_on_screen&amp;width=950" TargetMode="External"/><Relationship Id="rId139" Type="http://schemas.openxmlformats.org/officeDocument/2006/relationships/hyperlink" Target="https://my.apps.factset.com/viewer/?_app_id=central_doc_viewer&amp;_dd2=%26f%3Dsld%26c%3Dtrue%26os%3D101229%26oe%3D101234&amp;_doc_docfn=U2FsdGVkX194F9hJDbtqycaTdd47mwmd2n72DwrO8TnOXjaTf81Obq5rwWf6rAfBbDnN5wyJ7I4HgQrNP2h55+X9TLKKuwqGFx/9ZZO7TWQ=&amp;center_on_screen=true&amp;float_window=true&amp;height=800&amp;positioning_strategy=center_on_screen&amp;width=950" TargetMode="External"/><Relationship Id="rId346" Type="http://schemas.openxmlformats.org/officeDocument/2006/relationships/hyperlink" Target="https://my.apps.factset.com/viewer/?_app_id=central_doc_viewer&amp;_dd2=%26f%3Dsld%26c%3Dtrue%26os%3D59118%26oe%3D59124&amp;_doc_docfn=U2FsdGVkX1+6Vri8uLypFKaVfN5yPp4H7WZIPcuhtzND8arUX+M/z5tZ0jfYW+Mv5fEFJEI1LvdCwicv1EM0fvTcvt2JUD5GHfRl2mkxxSY=&amp;center_on_screen=true&amp;float_window=true&amp;height=800&amp;positioning_strategy=center_on_screen&amp;width=950" TargetMode="External"/><Relationship Id="rId553" Type="http://schemas.openxmlformats.org/officeDocument/2006/relationships/hyperlink" Target="https://my.apps.factset.com/viewer/?_app_id=central_doc_viewer&amp;_dd2=%26f%3Dsld%26c%3Dtrue%26os%3D48413%26oe%3D48418&amp;_doc_docfn=U2FsdGVkX19r16E2SaJTvpU5czzoBqggkdJHXeJepbEUw5tfLsCz2yYu6oQqHe6ImYrLs4pXRGwuskfDrAuSczMMCUdREKdsJv4xgqdE0Pw=&amp;center_on_screen=true&amp;float_window=true&amp;height=800&amp;positioning_strategy=center_on_screen&amp;width=950" TargetMode="External"/><Relationship Id="rId192" Type="http://schemas.openxmlformats.org/officeDocument/2006/relationships/hyperlink" Target="https://my.apps.factset.com/viewer/?_app_id=central_doc_viewer&amp;_dd2=%26f%3Dsld%26c%3Dtrue%26os%3D40164%26oe%3D40165&amp;_doc_docfn=U2FsdGVkX19dRZuRkrvBZpguv2l7jxo6LAP4vP3IgqGAY/2UkGXjK7syC1fGfAMHcIwhmMDe2L0Imzs/j1nKrw==&amp;center_on_screen=true&amp;float_window=true&amp;height=800&amp;positioning_strategy=center_on_screen&amp;width=950" TargetMode="External"/><Relationship Id="rId206" Type="http://schemas.openxmlformats.org/officeDocument/2006/relationships/hyperlink" Target="https://my.apps.factset.com/viewer/?_app_id=central_doc_viewer&amp;_dd2=%26f%3Dsld%26c%3Dtrue%26os%3D98420%26oe%3D98423&amp;_doc_docfn=U2FsdGVkX1+Ancn7wYh3Ehgl9gQzi5K1vrZSa7MwjCJMd3qgNKwQlojo6uB0hqpqaB9GrCtG5zAjup9KCw96tQediwH/yYiSXj6QRuscO2g=&amp;center_on_screen=true&amp;float_window=true&amp;height=800&amp;positioning_strategy=center_on_screen&amp;width=950" TargetMode="External"/><Relationship Id="rId413" Type="http://schemas.openxmlformats.org/officeDocument/2006/relationships/hyperlink" Target="https://my.apps.factset.com/viewer/?_app_id=central_doc_viewer&amp;_dd2=%26f%3Dsld%26c%3Dtrue%26os%3D64394%26oe%3D64399&amp;_doc_docfn=U2FsdGVkX186MsjUOEZFCe7sk1L/vEkZrT8RKeuSi/sCO2XBH4sK0vrc7B27D1rfb2GH5wWZdDmd/9Irm6Kmggyho723Wb8p9ueX3SJm0D0=&amp;center_on_screen=true&amp;float_window=true&amp;height=800&amp;positioning_strategy=center_on_screen&amp;width=950" TargetMode="External"/><Relationship Id="rId497" Type="http://schemas.openxmlformats.org/officeDocument/2006/relationships/hyperlink" Target="https://my.apps.factset.com/viewer/?_app_id=central_doc_viewer&amp;_dd2=%26f%3Dsld%26c%3Dtrue%26os%3D48223%26oe%3D48224&amp;_doc_docfn=U2FsdGVkX19zSIRWJee967qzZfkraf0Mfl0GwHlC4jZaYppc7UCi8HeTN0cLM0fzIcP6cZwGVXGosH3m84eK/JaGNoLX2Xmi29hgHzHPJRI=&amp;center_on_screen=true&amp;float_window=true&amp;height=800&amp;positioning_strategy=center_on_screen&amp;width=950" TargetMode="External"/><Relationship Id="rId620" Type="http://schemas.openxmlformats.org/officeDocument/2006/relationships/hyperlink" Target="https://my.apps.factset.com/viewer/?_app_id=central_doc_viewer&amp;_dd2=%26f%3Dsld%26c%3Dtrue%26os%3D59287%26oe%3D59292&amp;_doc_docfn=U2FsdGVkX18v+6Fu65sV0uTFu3WWfRKRmEKQXD9NW3TcByqCd1gvqJtV2kzCz1FIXlUYkZAYBSJY/3OBA9VqaOrxbgolL8iN+Zhgpl/OicA=&amp;center_on_screen=true&amp;float_window=true&amp;height=800&amp;positioning_strategy=center_on_screen&amp;width=950" TargetMode="External"/><Relationship Id="rId357" Type="http://schemas.openxmlformats.org/officeDocument/2006/relationships/hyperlink" Target="https://my.apps.factset.com/viewer/?_app_id=central_doc_viewer&amp;_dd2=%26f%3Dsld%26c%3Dtrue%26os%3D63621%26oe%3D63622&amp;_doc_docfn=U2FsdGVkX1+YeqmiAy/6vxUtMBKZgJoc+dQHoRsltJL5psCMqGzYp6+Te1ttudGoqvWuaubNUWioIjhsVBUEBqb+bVP5Yp/GBOk8/R8wQqE=&amp;center_on_screen=true&amp;float_window=true&amp;height=800&amp;positioning_strategy=center_on_screen&amp;width=950" TargetMode="External"/><Relationship Id="rId54" Type="http://schemas.openxmlformats.org/officeDocument/2006/relationships/hyperlink" Target="https://my.apps.factset.com/viewer/?_app_id=central_doc_viewer&amp;_dd2=%26f%3Dsld%26c%3Dtrue%26os%3D122144%26oe%3D122151&amp;_doc_docfn=U2FsdGVkX18//TYTWXBtAv6LEKCIdqBztj2hgE3YRr1ENNJ/Y5hJqIjVQzt88PpzcglBWfH7V7ApkCtIr7HXFaYgqU7G/XFwI+yI3CKNIVY=&amp;center_on_screen=true&amp;float_window=true&amp;height=800&amp;positioning_strategy=center_on_screen&amp;width=950" TargetMode="External"/><Relationship Id="rId217" Type="http://schemas.openxmlformats.org/officeDocument/2006/relationships/hyperlink" Target="https://my.apps.factset.com/viewer/?_app_id=central_doc_viewer&amp;_dd2=%26f%3Dsld%26c%3Dtrue%26os%3D97894%26oe%3D97897&amp;_doc_docfn=U2FsdGVkX19SHffUcR7aXS6Sx00pFT2h6D/gROOwVi4LnyC/8ajDLjaVgnE4qzPMedj2DuNgMB1cgVw/0IUaaFuqGfqS3XwXS8HeZKxXFHA=&amp;center_on_screen=true&amp;float_window=true&amp;height=800&amp;positioning_strategy=center_on_screen&amp;width=950" TargetMode="External"/><Relationship Id="rId564" Type="http://schemas.openxmlformats.org/officeDocument/2006/relationships/hyperlink" Target="https://my.apps.factset.com/viewer/?_app_id=central_doc_viewer&amp;_dd2=%26f%3Dsld%26c%3Dtrue%26os%3D41300%26oe%3D41308&amp;_doc_docfn=U2FsdGVkX18ZaDq8odD1tA8xHUSWlRpkaxmJKxjc01lVChpVl+l327U2SuUsHpP8WIPQGVgFV5dSy9+MtKTbhDoP0VRn67X2c78Za8Qvx9c=&amp;center_on_screen=true&amp;float_window=true&amp;height=800&amp;positioning_strategy=center_on_screen&amp;width=950" TargetMode="External"/><Relationship Id="rId424" Type="http://schemas.openxmlformats.org/officeDocument/2006/relationships/hyperlink" Target="https://my.apps.factset.com/viewer/?_app_id=central_doc_viewer&amp;_dd2=%26f%3Dsld%26c%3Dtrue%26os%3D43873%26oe%3D43880&amp;_doc_docfn=U2FsdGVkX19nvV468XfoIpfhcSDRIkspYdZtRQt+WZZIU4zR1hMDAD+ly+cjtfOZQgFh4YCIDRGzZ3uFvJhGU4gmVFAvyNM1/J2O53gMOmQ=&amp;center_on_screen=true&amp;float_window=true&amp;height=800&amp;positioning_strategy=center_on_screen&amp;width=950" TargetMode="External"/><Relationship Id="rId631" Type="http://schemas.openxmlformats.org/officeDocument/2006/relationships/hyperlink" Target="https://my.apps.factset.com/viewer/?_app_id=central_doc_viewer&amp;_dd2=%26f%3Dsld%26c%3Dtrue%26os%3D64394%26oe%3D64399&amp;_doc_docfn=U2FsdGVkX1+LWioEMOHS3PccXL9YRR0+m2iztUcMKKLLZkK9oub+FS6ssvr3ER4j0ROH3tyRp0ez43NiTNfkhfxEfH3vSSAnJ2zXKuimYAU=&amp;center_on_screen=true&amp;float_window=true&amp;height=800&amp;positioning_strategy=center_on_screen&amp;width=950" TargetMode="External"/><Relationship Id="rId270" Type="http://schemas.openxmlformats.org/officeDocument/2006/relationships/hyperlink" Target="https://my.apps.factset.com/viewer/?_app_id=central_doc_viewer&amp;_dd2=%26f%3Dsld%26c%3Dtrue%26os%3D1456044%26oe%3D1456049&amp;_doc_docfn=U2FsdGVkX19u43zZrAzFszO2i2xybOjw161M3A5KtuQNrXxPk0EghrnS7DHJse1hhI7PhMDdejMCjzZ2lUp3m1Jo+Y57kNCwjo8p9+lS5PY=&amp;center_on_screen=true&amp;float_window=true&amp;height=800&amp;positioning_strategy=center_on_screen&amp;width=950" TargetMode="External"/><Relationship Id="rId65" Type="http://schemas.openxmlformats.org/officeDocument/2006/relationships/hyperlink" Target="https://my.apps.factset.com/viewer/?_app_id=central_doc_viewer&amp;_dd2=%26f%3Dsld%26c%3Dtrue%26os%3D123938%26oe%3D123943&amp;_doc_docfn=U2FsdGVkX18C5oSYCkm2WQ9N6w9mfoWYYEgnvbGO2hZuW2qKHoBj8Uu9tsK2yHwxqFKBkHOPMl1MxTDCSA2kAH3Prdbc7mPz3ZXLBgaJ/UE=&amp;center_on_screen=true&amp;float_window=true&amp;height=800&amp;positioning_strategy=center_on_screen&amp;width=950" TargetMode="External"/><Relationship Id="rId130" Type="http://schemas.openxmlformats.org/officeDocument/2006/relationships/hyperlink" Target="https://my.apps.factset.com/viewer/?_app_id=central_doc_viewer&amp;_dd2=%26f%3Dsld%26c%3Dtrue%26os%3D91405%26oe%3D91411&amp;_doc_docfn=U2FsdGVkX19+jVgpbbWQcwO/mBXsCjncmAJvBARqibgro3AAEg/t/jLJfY6yo7q5KNu7u+9Bye3FFlHyrGNi6siUfN2kJgD64xY3LiEKNmc=&amp;center_on_screen=true&amp;float_window=true&amp;height=800&amp;positioning_strategy=center_on_screen&amp;width=950" TargetMode="External"/><Relationship Id="rId368" Type="http://schemas.openxmlformats.org/officeDocument/2006/relationships/hyperlink" Target="https://my.apps.factset.com/viewer/?_app_id=central_doc_viewer&amp;_dd2=%26f%3Dsld%26c%3Dtrue%26os%3D69964%26oe%3D69967&amp;_doc_docfn=U2FsdGVkX19UUkd1PIxNFmt1ZVz2ZXVKjntyAu4A2VTpaLvbMbk34S2Lh3I2qieWdFMXgyaH2Mk0TENJXbtOTR3hUWQvRI52wwHkiSgYIDY=&amp;center_on_screen=true&amp;float_window=true&amp;height=800&amp;positioning_strategy=center_on_screen&amp;width=950" TargetMode="External"/><Relationship Id="rId575" Type="http://schemas.openxmlformats.org/officeDocument/2006/relationships/hyperlink" Target="https://my.apps.factset.com/viewer/?_app_id=central_doc_viewer&amp;_dd2=%26f%3Dsld%26c%3Dtrue%26os%3D46450%26oe%3D46456&amp;_doc_docfn=U2FsdGVkX1/5pHSevaV6oJF0hYNV3hQwBLOVSXEK/XSgXdWbE+r0EkNT6ppSIcRsEJB56qLxc7yxcyKbLus7YG9cB/kaQflGgdibPDiKQDw=&amp;center_on_screen=true&amp;float_window=true&amp;height=800&amp;positioning_strategy=center_on_screen&amp;width=950" TargetMode="External"/><Relationship Id="rId228" Type="http://schemas.openxmlformats.org/officeDocument/2006/relationships/hyperlink" Target="https://my.apps.factset.com/viewer/?_app_id=central_doc_viewer&amp;_dd2=%26f%3Dsld%26c%3Dtrue%26os%3D92829%26oe%3D92836&amp;_doc_docfn=U2FsdGVkX1/WdbkFkMHLRhTIl5AM23JBZcmhSFI0ywqQybpbQD7Oj91e+lCJ9LoIDbkrto+DM6dVtVtR58PJADEHDi7/4NcLj2bzNCNcKJc=&amp;center_on_screen=true&amp;float_window=true&amp;height=800&amp;positioning_strategy=center_on_screen&amp;width=950" TargetMode="External"/><Relationship Id="rId435" Type="http://schemas.openxmlformats.org/officeDocument/2006/relationships/hyperlink" Target="https://my.apps.factset.com/viewer/?_app_id=central_doc_viewer&amp;_dd2=%26f%3Dsld%26c%3Dtrue%26os%3D50343%26oe%3D50349&amp;_doc_docfn=U2FsdGVkX18lOTYoVtN7s5RvkQDk1KRLApWznmS1El+jI01DcP/G4fmt+kJu1qPUO9orRpj3sRnv79y9P9zikc9J6bu6zMtjdZauJAj429o=&amp;center_on_screen=true&amp;float_window=true&amp;height=800&amp;positioning_strategy=center_on_screen&amp;width=950" TargetMode="External"/><Relationship Id="rId642" Type="http://schemas.openxmlformats.org/officeDocument/2006/relationships/hyperlink" Target="https://my.apps.factset.com/viewer/?_app_id=central_doc_viewer&amp;_dd2=%26f%3Dsld%26c%3Dtrue%26os%3D44008%26oe%3D44015&amp;_doc_docfn=U2FsdGVkX19qzvYmL6YzTC4bYajGriZvI4r0HhZNBguOmVMOiBtyreabE+3y89P9lDHVPZLliOVOUa9cq/M/fUNU8wQDk8aa6I4TWFOtsD0=&amp;center_on_screen=true&amp;float_window=true&amp;height=800&amp;positioning_strategy=center_on_screen&amp;width=950" TargetMode="External"/><Relationship Id="rId281" Type="http://schemas.openxmlformats.org/officeDocument/2006/relationships/hyperlink" Target="https://my.apps.factset.com/viewer/?_app_id=central_doc_viewer&amp;_dd2=%26f%3Dsld%26c%3Dtrue%26os%3D65806%26oe%3D65809&amp;_doc_docfn=U2FsdGVkX19xJxzooM3YbYI9nvVctf2wsIvcTRnk1kOZ+H42q7/1lHFeHa6BGoGvyGIFxzhaHgrMKYzzDjgK9QjobIZ05+IW0u0CSTOokUI=&amp;center_on_screen=true&amp;float_window=true&amp;height=800&amp;positioning_strategy=center_on_screen&amp;width=950" TargetMode="External"/><Relationship Id="rId502" Type="http://schemas.openxmlformats.org/officeDocument/2006/relationships/hyperlink" Target="https://my.apps.factset.com/viewer/?_app_id=central_doc_viewer&amp;_dd2=%26f%3Dsld%26c%3Dtrue%26os%3D55018%26oe%3D55025&amp;_doc_docfn=U2FsdGVkX196AQRRAtcEXya37lh9vwYTFRmWQjiZ2V4zo8/8+VhLtIiKGsI0phSzs+etrwZ1qwqKqyrGPFZo/ZlOWOMWeNTkql53ZSd4byA=&amp;center_on_screen=true&amp;float_window=true&amp;height=800&amp;positioning_strategy=center_on_screen&amp;width=950" TargetMode="External"/><Relationship Id="rId76" Type="http://schemas.openxmlformats.org/officeDocument/2006/relationships/hyperlink" Target="https://my.apps.factset.com/viewer/?_app_id=central_doc_viewer&amp;_dd2=%26f%3Dsld%26c%3Dtrue%26os%3D125209%26oe%3D125215&amp;_doc_docfn=U2FsdGVkX19roaYFdEasR3HVh2S+DBvQKMlduN26ClnF0LLb/o4ddppv83uGNqRg+90YhOaq4xU4P5KLhmH8dN9SJI/rZRsjxBxw1jyWm7I=&amp;center_on_screen=true&amp;float_window=true&amp;height=800&amp;positioning_strategy=center_on_screen&amp;width=950" TargetMode="External"/><Relationship Id="rId141" Type="http://schemas.openxmlformats.org/officeDocument/2006/relationships/hyperlink" Target="https://my.apps.factset.com/viewer/?_app_id=central_doc_viewer&amp;_dd2=%26f%3Dsld%26c%3Dtrue%26os%3D107892%26oe%3D107902&amp;_doc_docfn=U2FsdGVkX193AlOnSkf7nt2wwpOEJhewRXKAHOfDcrPkb+E5jYb8uFLjkKPlNWHqu2TKRei3PEbWvvHOk7Et+EuAijZChqnHl4fUxKgHbic=&amp;center_on_screen=true&amp;float_window=true&amp;height=800&amp;positioning_strategy=center_on_screen&amp;width=950" TargetMode="External"/><Relationship Id="rId379" Type="http://schemas.openxmlformats.org/officeDocument/2006/relationships/hyperlink" Target="https://my.apps.factset.com/viewer/?_app_id=central_doc_viewer&amp;_dd2=%26f%3Dsld%26c%3Dtrue%26os%3D71643%26oe%3D71652&amp;_doc_docfn=U2FsdGVkX18Er4uCzdQKj2+0d+UU8iC/mc0yUwqMX2cZ8djwMbhH96MA/gbv0NgXup5fmxzSP4obMzAQzLtV03Gx2YIzaDBBZ8JgwAoPoSc=&amp;center_on_screen=true&amp;float_window=true&amp;height=800&amp;positioning_strategy=center_on_screen&amp;width=950" TargetMode="External"/><Relationship Id="rId586" Type="http://schemas.openxmlformats.org/officeDocument/2006/relationships/hyperlink" Target="https://my.apps.factset.com/viewer/?_app_id=central_doc_viewer&amp;_dd2=%26f%3Dsld%26c%3Dtrue%26os%3D53234%26oe%3D53240&amp;_doc_docfn=U2FsdGVkX18+KTL7sANYUheBcFvz55IF7aL2U6h/6qwNURraF+A59kd3yzor1dGeaBz/v070M//XA+8cKYFdj7g5i+K/sOF8Mj2rkF/LVZ4=&amp;center_on_screen=true&amp;float_window=true&amp;height=800&amp;positioning_strategy=center_on_screen&amp;width=950" TargetMode="External"/><Relationship Id="rId7" Type="http://schemas.openxmlformats.org/officeDocument/2006/relationships/hyperlink" Target="https://my.apps.factset.com/viewer/?_app_id=central_doc_viewer&amp;_dd2=%26f%3Dsld%26c%3Dtrue%26os%3D116132%26oe%3D116139&amp;_doc_docfn=U2FsdGVkX19sWWAwq/LqXZhG2UNl45i2Guhomr8SZ5WJX0wLh4W4NTtwnCTLKFu6CYSSJgkts/QCdDp0rmMDHLah8qSLycjzZDqTGUThams=&amp;center_on_screen=true&amp;float_window=true&amp;height=800&amp;positioning_strategy=center_on_screen&amp;width=950" TargetMode="External"/><Relationship Id="rId239" Type="http://schemas.openxmlformats.org/officeDocument/2006/relationships/hyperlink" Target="https://my.apps.factset.com/viewer/?_app_id=central_doc_viewer&amp;_dd2=%26f%3Dsld%26c%3Dtrue%26os%3D1432183%26oe%3D1432189&amp;_doc_docfn=U2FsdGVkX19ItNneHH0WNOooaLHL35yANEMOZH5bmQ82I9Iu6Yz/RVxXYE7KV8vQVMj9wn0IE/uuqzmqzpHK/+U3fOVvoFgXpqpdYJiT/dI=&amp;center_on_screen=true&amp;float_window=true&amp;height=800&amp;positioning_strategy=center_on_screen&amp;width=950" TargetMode="External"/><Relationship Id="rId446" Type="http://schemas.openxmlformats.org/officeDocument/2006/relationships/hyperlink" Target="https://my.apps.factset.com/viewer/?_app_id=central_doc_viewer&amp;_dd2=%26f%3Dsld%26c%3Dtrue%26os%3D52165%26oe%3D52172&amp;_doc_docfn=U2FsdGVkX19sT22S9T/PyB6A6GUr7Sz4MPTJeGstCEtYdy2cfmiWjvbvMapidi7Q5mDZ9Ze6cs1IrZwCvKhw4pqfg0HrCELKi57ZRiHzkUY=&amp;center_on_screen=true&amp;float_window=true&amp;height=800&amp;positioning_strategy=center_on_screen&amp;width=950" TargetMode="External"/><Relationship Id="rId653" Type="http://schemas.openxmlformats.org/officeDocument/2006/relationships/hyperlink" Target="https://my.apps.factset.com/viewer/?_app_id=central_doc_viewer&amp;_dd2=%26f%3Dsld%26c%3Dtrue%26os%3D49110%26oe%3D49116&amp;_doc_docfn=U2FsdGVkX18OjFwbld0Ng8Krx7kPxrSHuWrFiioFo4hpNHmWEkigTKLjoQXWAtQ7uIn8JabOHCrVctxdApA9EOKv0pHb5lykaU8htFmHPbY=&amp;center_on_screen=true&amp;float_window=true&amp;height=800&amp;positioning_strategy=center_on_screen&amp;width=950" TargetMode="External"/><Relationship Id="rId292" Type="http://schemas.openxmlformats.org/officeDocument/2006/relationships/hyperlink" Target="https://my.apps.factset.com/viewer/?_app_id=central_doc_viewer&amp;_dd2=%26f%3Dsld%26c%3Dtrue%26os%3D70876%26oe%3D70881&amp;_doc_docfn=U2FsdGVkX18L2NrbTAvYBd1auuyH52yDxUnUMrjkc2HihyYlQs4yG2BzEK+xOYKODi3/dbH3fK13fs/euWjONSaPxeH7xpuFtVUfIW2O6O8=&amp;center_on_screen=true&amp;float_window=true&amp;height=800&amp;positioning_strategy=center_on_screen&amp;width=950" TargetMode="External"/><Relationship Id="rId306" Type="http://schemas.openxmlformats.org/officeDocument/2006/relationships/hyperlink" Target="https://my.apps.factset.com/viewer/?_app_id=central_doc_viewer&amp;_dd2=%26f%3Dsld%26c%3Dtrue%26os%3D78773%26oe%3D78775&amp;_doc_docfn=U2FsdGVkX1/EMefkEB5BorTmhQA6lfVcDcUs0ea5+34fCOtDcs/w0pvesIY5Xi7xuK1REwn1AE0RZMqPGg16Q/Co43xCa4tKmZPHWk3R8q0=&amp;center_on_screen=true&amp;float_window=true&amp;height=800&amp;positioning_strategy=center_on_screen&amp;width=950" TargetMode="External"/><Relationship Id="rId87" Type="http://schemas.openxmlformats.org/officeDocument/2006/relationships/hyperlink" Target="https://my.apps.factset.com/viewer/?_app_id=central_doc_viewer&amp;_dd2=%26f%3Dsld%26c%3Dtrue%26os%3D211371%26oe%3D211375&amp;_doc_docfn=U2FsdGVkX1+X5lhZ7/xtPRMbzr5uc0v5jVvqrMlLX2l36DgzFB2PVdu43sDGPJXUD4B3OEhig0orU1bZk+btlyuSvl4ZRJFdEbM4jwgiqHE=&amp;center_on_screen=true&amp;float_window=true&amp;height=800&amp;positioning_strategy=center_on_screen&amp;width=950" TargetMode="External"/><Relationship Id="rId513" Type="http://schemas.openxmlformats.org/officeDocument/2006/relationships/hyperlink" Target="https://my.apps.factset.com/viewer/?_app_id=central_doc_viewer&amp;_dd2=%26f%3Dsld%26c%3Dtrue%26os%3D58512%26oe%3D58518&amp;_doc_docfn=U2FsdGVkX18LRpYRno7C17PU0GJcRpf1zspvgRNDbeMTRE/WWn9ACbLfYapqgvwZII+Gga1Dth+0TrzKwChmeUIMmhp1t0uMhkZw2JkkAW4=&amp;center_on_screen=true&amp;float_window=true&amp;height=800&amp;positioning_strategy=center_on_screen&amp;width=950" TargetMode="External"/><Relationship Id="rId597" Type="http://schemas.openxmlformats.org/officeDocument/2006/relationships/hyperlink" Target="https://my.apps.factset.com/viewer/?_app_id=central_doc_viewer&amp;_dd2=%26f%3Dsld%26c%3Dtrue%26os%3D45281%26oe%3D45286&amp;_doc_docfn=U2FsdGVkX1+IHKwrqF48T4tUl69cyI1HgyHw3U72EfQUvsOj+mI/JmtGLwajdNlKzvPn3F/BGQAlA8iP4vxv94QyIY+PGiB/0zLDPp4IGSY=&amp;center_on_screen=true&amp;float_window=true&amp;height=800&amp;positioning_strategy=center_on_screen&amp;width=950" TargetMode="External"/><Relationship Id="rId152" Type="http://schemas.openxmlformats.org/officeDocument/2006/relationships/hyperlink" Target="https://my.apps.factset.com/viewer/?_app_id=central_doc_viewer&amp;_dd2=%26f%3Dsld%26c%3Dtrue%26os%3D99537%26oe%3D99542&amp;_doc_docfn=U2FsdGVkX193JDKy6OpIJGHXzH9zBJtft8rImlrpzKAg0LGzxownqbDVz1rVCuqJ6kHp1ykGKWA2CxuC0YHA6lmXKOvp15NTQ+M8BhajeFg=&amp;center_on_screen=true&amp;float_window=true&amp;height=800&amp;positioning_strategy=center_on_screen&amp;width=950" TargetMode="External"/><Relationship Id="rId457" Type="http://schemas.openxmlformats.org/officeDocument/2006/relationships/hyperlink" Target="https://my.apps.factset.com/viewer/?_app_id=central_doc_viewer&amp;_dd2=%26f%3Dsld%26c%3Dtrue%26os%3D43378%26oe%3D43383&amp;_doc_docfn=U2FsdGVkX1/QDcVDKcX/olBwRCZ+6sR3CR6mrcMWckqAB8l/hqHm+Qjd4nea6cr8PydU/n+tGgria2cTl/e6u2Z/DqHfwq+MXjeODDBl76Q=&amp;center_on_screen=true&amp;float_window=true&amp;height=800&amp;positioning_strategy=center_on_screen&amp;width=950" TargetMode="External"/><Relationship Id="rId664" Type="http://schemas.openxmlformats.org/officeDocument/2006/relationships/hyperlink" Target="https://my.apps.factset.com/viewer/?_app_id=central_doc_viewer&amp;_dd2=%26f%3Dsld%26c%3Dtrue%26os%3D53023%26oe%3D53024&amp;_doc_docfn=U2FsdGVkX1+/Cyaji2pL9rHWyhRJw7pcAzvjffrksTtsUQfyApW1alGsdmk4KyUWZ06Uv5OJc4GvtHro6PA6+sh97+S/yDxLUXen7Ru7azA=&amp;center_on_screen=true&amp;float_window=true&amp;height=800&amp;positioning_strategy=center_on_screen&amp;width=950" TargetMode="External"/><Relationship Id="rId14" Type="http://schemas.openxmlformats.org/officeDocument/2006/relationships/hyperlink" Target="https://my.apps.factset.com/viewer/?_app_id=central_doc_viewer&amp;_dd2=%26f%3Dsld%26c%3Dtrue%26os%3D117224%26oe%3D117230&amp;_doc_docfn=U2FsdGVkX19LsGo+OWF6wpeV4VFFl5yKoZzeNe6NeaSpqRu2hiftETeqVyop9LbMnrOMynGaLgVjewwXpukDl2Pi0H5ot+VVC5yJBYkURhw=&amp;center_on_screen=true&amp;float_window=true&amp;height=800&amp;positioning_strategy=center_on_screen&amp;width=950" TargetMode="External"/><Relationship Id="rId317" Type="http://schemas.openxmlformats.org/officeDocument/2006/relationships/hyperlink" Target="https://my.apps.factset.com/viewer/?_app_id=central_doc_viewer&amp;_dd2=%26f%3Dsld%26c%3Dtrue%26os%3D60056%26oe%3D60061&amp;_doc_docfn=U2FsdGVkX19sWdh2Um0LPmi/ib74apEKxcu2r+o3kwi5P0uZLNqYGQJ7n2gqnSrAgIDwsp0Q0VuqTlEAsgtxL/bezGvA4dEQFcQUIeEIxy8=&amp;center_on_screen=true&amp;float_window=true&amp;height=800&amp;positioning_strategy=center_on_screen&amp;width=950" TargetMode="External"/><Relationship Id="rId524" Type="http://schemas.openxmlformats.org/officeDocument/2006/relationships/hyperlink" Target="https://my.apps.factset.com/viewer/?_app_id=central_doc_viewer&amp;_dd2=%26f%3Dsld%26c%3Dtrue%26os%3D63606%26oe%3D63611&amp;_doc_docfn=U2FsdGVkX19giMfV3On1CQqwYMP3trFGBTHCyoxRn55rijiJgxdt3LbKzqb6th28yAe9gG6+devyGUdAkTcIEjfQDQUa5A0K1z2YAytDTBk=&amp;center_on_screen=true&amp;float_window=true&amp;height=800&amp;positioning_strategy=center_on_screen&amp;width=950" TargetMode="External"/><Relationship Id="rId98" Type="http://schemas.openxmlformats.org/officeDocument/2006/relationships/hyperlink" Target="https://my.apps.factset.com/viewer/?_app_id=central_doc_viewer&amp;_dd2=%26f%3Dsld%26c%3Dtrue%26os%3D101298%26oe%3D101304&amp;_doc_docfn=U2FsdGVkX1+Vmi8TWsqETV7lhGQx6PU8JdpLiu2bwg2HJMb8HD+2G+yDUSN92+GxZF2f6+e+cidMZcaBugTE1hy/YLdkfxXolw9UvJHmmgY=&amp;center_on_screen=true&amp;float_window=true&amp;height=800&amp;positioning_strategy=center_on_screen&amp;width=950" TargetMode="External"/><Relationship Id="rId163" Type="http://schemas.openxmlformats.org/officeDocument/2006/relationships/hyperlink" Target="https://my.apps.factset.com/viewer/?_app_id=central_doc_viewer&amp;_dd2=%26f%3Dsld%26c%3Dtrue%26os%3D102043%26oe%3D102048&amp;_doc_docfn=U2FsdGVkX18qHCDCW82cdznmoUJ/oqkiPLTZQ+yHsNyMCBuI110G1xp33+nQs8rtv29uMPUnijLvgD+Jjsy66/FxLENHgYDiFJ7Sduyk0RI=&amp;center_on_screen=true&amp;float_window=true&amp;height=800&amp;positioning_strategy=center_on_screen&amp;width=950" TargetMode="External"/><Relationship Id="rId370" Type="http://schemas.openxmlformats.org/officeDocument/2006/relationships/hyperlink" Target="https://my.apps.factset.com/viewer/?_app_id=central_doc_viewer&amp;_dd2=%26f%3Dsld%26c%3Dtrue%26os%3D59949%26oe%3D59956&amp;_doc_docfn=U2FsdGVkX1/qQkOzEiQjMYZa6ne6JoTHPXn4+9PEbPymBUKtjC2ye9f/+MZlvB4w8jBZNnO5kKKnYLPbFEoMEj82a8j+F8ez86A1+oi4ESY=&amp;center_on_screen=true&amp;float_window=true&amp;height=800&amp;positioning_strategy=center_on_screen&amp;width=950" TargetMode="External"/><Relationship Id="rId230" Type="http://schemas.openxmlformats.org/officeDocument/2006/relationships/hyperlink" Target="https://my.apps.factset.com/viewer/?_app_id=central_doc_viewer&amp;_dd2=%26f%3Dsld%26c%3Dtrue%26os%3D94064%26oe%3D94067&amp;_doc_docfn=U2FsdGVkX1/V2vpGgfWWCWWbbGad81zEU8lcTdzEm1tOCdUhOdix4SAITR7XiWJN01XRKNLSzn68fGtv0Cwkq2+yQZKM1Xi+4fxY9XUMgF0=&amp;center_on_screen=true&amp;float_window=true&amp;height=800&amp;positioning_strategy=center_on_screen&amp;width=950" TargetMode="External"/><Relationship Id="rId468" Type="http://schemas.openxmlformats.org/officeDocument/2006/relationships/hyperlink" Target="https://my.apps.factset.com/viewer/?_app_id=central_doc_viewer&amp;_dd2=%26f%3Dsld%26c%3Dtrue%26os%3D48418%26oe%3D48420&amp;_doc_docfn=U2FsdGVkX1/AoqfK7rFyMeQ0ocPdKCV0zRKq++GzpQZgDzU+USXv1AzVTM20XmuLi2BdZM+CwGFggp+flWlVw4uEk5Vn0l3Ww8xgLCXPRSo=&amp;center_on_screen=true&amp;float_window=true&amp;height=800&amp;positioning_strategy=center_on_screen&amp;width=950" TargetMode="External"/><Relationship Id="rId675" Type="http://schemas.openxmlformats.org/officeDocument/2006/relationships/hyperlink" Target="https://my.apps.factset.com/viewer/?_app_id=central_doc_viewer&amp;_dd2=%26f%3Dsld%26c%3Dtrue%26os%3D43525%26oe%3D43530&amp;_doc_docfn=U2FsdGVkX18eAwo/22cx7BTERE6DJ28pYmAEhWx6HEVIWSRdJzJbHfVpvt4NKtAPBbGCTOxJORK9DkOp9jgtq90R0YVNtek+yJxro2ucpDo=&amp;center_on_screen=true&amp;float_window=true&amp;height=800&amp;positioning_strategy=center_on_screen&amp;width=950" TargetMode="External"/><Relationship Id="rId25" Type="http://schemas.openxmlformats.org/officeDocument/2006/relationships/hyperlink" Target="https://my.apps.factset.com/viewer/?_app_id=central_doc_viewer&amp;_dd2=%26f%3Dsld%26c%3Dtrue%26os%3D118104%26oe%3D118110&amp;_doc_docfn=U2FsdGVkX1/ks6Bs3MoYywfjWGE7rFNBrzDApTU2RbSQeanYjoN4FofcjHTEn7oq2IkLdZA/BzFYaaUBEnUYevNcw+r/bfNel0n2vG3er+A=&amp;center_on_screen=true&amp;float_window=true&amp;height=800&amp;positioning_strategy=center_on_screen&amp;width=950" TargetMode="External"/><Relationship Id="rId328" Type="http://schemas.openxmlformats.org/officeDocument/2006/relationships/hyperlink" Target="https://my.apps.factset.com/viewer/?_app_id=central_doc_viewer&amp;_dd2=%26f%3Dsld%26c%3Dtrue%26os%3D65670%26oe%3D65675&amp;_doc_docfn=U2FsdGVkX18LRufUTHTEfRGkVVY0QzvZbUWmsnfT3dmkImOpqGP79oSvfa2yNOicjF1dBcGzmiQoxHNafF8U4IgnYm/u2BHOYoPf4NkUYS0=&amp;center_on_screen=true&amp;float_window=true&amp;height=800&amp;positioning_strategy=center_on_screen&amp;width=950" TargetMode="External"/><Relationship Id="rId535" Type="http://schemas.openxmlformats.org/officeDocument/2006/relationships/hyperlink" Target="https://my.apps.factset.com/viewer/?_app_id=central_doc_viewer&amp;_dd2=%26f%3Dsld%26c%3Dtrue%26os%3D70527%26oe%3D70534&amp;_doc_docfn=U2FsdGVkX1+Tr7xaerrUT6/AKjQM9lSY7vDD+P6P3KwAMZdXG2w8GQ4tMO50uPDRVgWHLWC4iQZKRXMrzWDND5Vi9ulRlMwF2Q77kkFaUgI=&amp;center_on_screen=true&amp;float_window=true&amp;height=800&amp;positioning_strategy=center_on_screen&amp;width=950" TargetMode="External"/><Relationship Id="rId174" Type="http://schemas.openxmlformats.org/officeDocument/2006/relationships/hyperlink" Target="https://my.apps.factset.com/viewer/?_app_id=central_doc_viewer&amp;_dd2=%26f%3Dsld%26c%3Dtrue%26os%3D53180%26oe%3D53186&amp;_doc_docfn=U2FsdGVkX1+BRtJxdVutIa249ZCSFRhy+eiNndhR3phR2rzePRHarPN/F01d27O7os4fG5WcmfcXNcOYcxenFQ==&amp;center_on_screen=true&amp;float_window=true&amp;height=800&amp;positioning_strategy=center_on_screen&amp;width=950" TargetMode="External"/><Relationship Id="rId381" Type="http://schemas.openxmlformats.org/officeDocument/2006/relationships/hyperlink" Target="https://my.apps.factset.com/viewer/?_app_id=central_doc_viewer&amp;_dd2=%26f%3Dsld%26c%3Dtrue%26os%3D65049%26oe%3D65055&amp;_doc_docfn=U2FsdGVkX19V+AQWFvX+pwGWxG7rpMA1gdwPyoeKIZaXxEyJhIMI142dvZvtod/9xwM9gQMPZKHvOe5f1p08AG6+zqte1sX/5z/zWGUXIew=&amp;center_on_screen=true&amp;float_window=true&amp;height=800&amp;positioning_strategy=center_on_screen&amp;width=950" TargetMode="External"/><Relationship Id="rId602" Type="http://schemas.openxmlformats.org/officeDocument/2006/relationships/hyperlink" Target="https://my.apps.factset.com/viewer/?_app_id=central_doc_viewer&amp;_dd2=%26f%3Dsld%26c%3Dtrue%26os%3D46931%26oe%3D46937&amp;_doc_docfn=U2FsdGVkX18+6F5B0uGL1jjeP5b027Sig4RAyiTrL5jbnbs6Y7FvkaBjFJQZ5DHTqGr4qBFnATrRI0Z/x6DgEpif9Ow+/8eySc8PeUYKNuM=&amp;center_on_screen=true&amp;float_window=true&amp;height=800&amp;positioning_strategy=center_on_screen&amp;width=950" TargetMode="External"/><Relationship Id="rId241" Type="http://schemas.openxmlformats.org/officeDocument/2006/relationships/hyperlink" Target="https://my.apps.factset.com/viewer/?_app_id=central_doc_viewer&amp;_dd2=%26f%3Dsld%26c%3Dtrue%26os%3D1422926%26oe%3D1422932&amp;_doc_docfn=U2FsdGVkX1/cMpS1zVOQs45C9oGsOtLKSSfe39Ior2Rq7oX8cYID+B78Uww2Eg8YmloN2Wp9nQ1qvsXnIJbeq0FJS1R4yeHZPUaMFM8zlOM=&amp;center_on_screen=true&amp;float_window=true&amp;height=800&amp;positioning_strategy=center_on_screen&amp;width=950" TargetMode="External"/><Relationship Id="rId479" Type="http://schemas.openxmlformats.org/officeDocument/2006/relationships/hyperlink" Target="https://my.apps.factset.com/viewer/?_app_id=central_doc_viewer&amp;_dd2=%26f%3Dsld%26c%3Dtrue%26os%3D54691%26oe%3D54695&amp;_doc_docfn=U2FsdGVkX18JY0oWFWhi4F3XsHPC36mYC6EZnbZBvT/mlmzn5f2FJdTxeB34Tj37dql17BfBeKu3HZ7tTYsEG4MALru1LYWDEsQTN/k6c98=&amp;center_on_screen=true&amp;float_window=true&amp;height=800&amp;positioning_strategy=center_on_screen&amp;width=950" TargetMode="External"/><Relationship Id="rId686" Type="http://schemas.openxmlformats.org/officeDocument/2006/relationships/hyperlink" Target="https://my.apps.factset.com/viewer/?_app_id=central_doc_viewer&amp;_dd2=%26f%3Dsld%26c%3Dtrue%26os%3D49094%26oe%3D49095&amp;_doc_docfn=U2FsdGVkX1+BPipDpkPInt337pbIrBzGrhKRAGP8620soRaO4/4UC56TNFq9TAbHT4aIekO5MgSnZUSfeS+lEJGuh+29szZwwfjRHfs8di4=&amp;center_on_screen=true&amp;float_window=true&amp;height=800&amp;positioning_strategy=center_on_screen&amp;width=950" TargetMode="External"/><Relationship Id="rId36" Type="http://schemas.openxmlformats.org/officeDocument/2006/relationships/hyperlink" Target="https://my.apps.factset.com/viewer/?_app_id=central_doc_viewer&amp;_dd2=%26f%3Dsld%26c%3Dtrue%26os%3D120071%26oe%3D120077&amp;_doc_docfn=U2FsdGVkX189zsATUhoDx6u8lmta8jc1QNzMbi0vZhyx8X8kh01XlENDLNyznCJKqw9FEpAwxWU39mmkhhp4hqDO6/HSKml8G6yCrQsPx6g=&amp;center_on_screen=true&amp;float_window=true&amp;height=800&amp;positioning_strategy=center_on_screen&amp;width=950" TargetMode="External"/><Relationship Id="rId339" Type="http://schemas.openxmlformats.org/officeDocument/2006/relationships/hyperlink" Target="https://my.apps.factset.com/viewer/?_app_id=central_doc_viewer&amp;_dd2=%26f%3Dsld%26c%3Dtrue%26os%3D60949%26oe%3D60956&amp;_doc_docfn=U2FsdGVkX19PEhAvSQvMB0NhCUQU5MMkUhep6LqYE8Xxze9tBAykL/3lYVRZRYJqbQGT+jrPGPNkcIbaou+ZVLzVfuzQn+BpzsMtDfhBjMg=&amp;center_on_screen=true&amp;float_window=true&amp;height=800&amp;positioning_strategy=center_on_screen&amp;width=950" TargetMode="External"/><Relationship Id="rId546" Type="http://schemas.openxmlformats.org/officeDocument/2006/relationships/hyperlink" Target="https://my.apps.factset.com/viewer/?_app_id=central_doc_viewer&amp;_dd2=%26f%3Dsld%26c%3Dtrue%26os%3D54891%26oe%3D54900&amp;_doc_docfn=U2FsdGVkX19fJU/c9V1a/FS4hUcUlNa+QNpZHkWrx/GR1ssmPSzc9VEHH16H1ScRHrsGRlbsEVeJfH7RvhxRXiz9rOF7qEJUGne6VM24b8s=&amp;center_on_screen=true&amp;float_window=true&amp;height=800&amp;positioning_strategy=center_on_screen&amp;width=950" TargetMode="External"/><Relationship Id="rId101" Type="http://schemas.openxmlformats.org/officeDocument/2006/relationships/hyperlink" Target="https://my.apps.factset.com/viewer/?_app_id=central_doc_viewer&amp;_dd2=%26f%3Dsld%26c%3Dtrue%26os%3D103610%26oe%3D103615&amp;_doc_docfn=U2FsdGVkX19y7nCbP6o+f7a3QYHEZDHPz1njT7IUSXo7M5fjDodsENmrJfw2uAqu9FjSE2/cBNXQiMp2y27+6VaewSg0OlmSGdmuM4p+UXk=&amp;center_on_screen=true&amp;float_window=true&amp;height=800&amp;positioning_strategy=center_on_screen&amp;width=950" TargetMode="External"/><Relationship Id="rId185" Type="http://schemas.openxmlformats.org/officeDocument/2006/relationships/hyperlink" Target="https://my.apps.factset.com/viewer/?_app_id=central_doc_viewer&amp;_dd2=%26f%3Dsld%26c%3Dtrue%26os%3D28046%26oe%3D28052&amp;_doc_docfn=U2FsdGVkX1+OAFSzdNMG+Y167S+EaJgric7lFoQQ/wny6a9xHX/VdV3wDrDRQpJLzsYin8aMM9nV7+FvfurSFg==&amp;center_on_screen=true&amp;float_window=true&amp;height=800&amp;positioning_strategy=center_on_screen&amp;width=950" TargetMode="External"/><Relationship Id="rId406" Type="http://schemas.openxmlformats.org/officeDocument/2006/relationships/hyperlink" Target="https://my.apps.factset.com/viewer/?_app_id=central_doc_viewer&amp;_dd2=%26f%3Dsld%26c%3Dtrue%26os%3D71442%26oe%3D71451&amp;_doc_docfn=U2FsdGVkX1/D3cl0zkpzfdjPetPouLxZI91nRCqMXdPIQMKnJXb/e63yl70Wq007tQn3nJ20VC+tNCOaWcjKBDEOykQ6GHe8P5R7t7E+Mus=&amp;center_on_screen=true&amp;float_window=true&amp;height=800&amp;positioning_strategy=center_on_screen&amp;width=950" TargetMode="External"/><Relationship Id="rId392" Type="http://schemas.openxmlformats.org/officeDocument/2006/relationships/hyperlink" Target="https://my.apps.factset.com/viewer/?_app_id=central_doc_viewer&amp;_dd2=%26f%3Dsld%26c%3Dtrue%26os%3D68980%26oe%3D68981&amp;_doc_docfn=U2FsdGVkX18aooohmS1BN+rXuH4lkJraWfwatkgSEKCc9vXzCsjz3EbRyYTOGZcNQYLssHQ73105ruIkot2QqzuJkpI/PoITE4IhPwNF2UU=&amp;center_on_screen=true&amp;float_window=true&amp;height=800&amp;positioning_strategy=center_on_screen&amp;width=950" TargetMode="External"/><Relationship Id="rId613" Type="http://schemas.openxmlformats.org/officeDocument/2006/relationships/hyperlink" Target="https://my.apps.factset.com/viewer/?_app_id=central_doc_viewer&amp;_dd2=%26f%3Dsld%26c%3Dtrue%26os%3D53287%26oe%3D53292&amp;_doc_docfn=U2FsdGVkX185BrMCdDfvqN36G56KBvP66TjBB3/1aknT5v6uWp3KaH0oMkLDa+vxWuUdfHXYKhVuPqY1H9jSJoAgm24F9O0Dn8B6O9vMy2o=&amp;center_on_screen=true&amp;float_window=true&amp;height=800&amp;positioning_strategy=center_on_screen&amp;width=950" TargetMode="External"/><Relationship Id="rId252" Type="http://schemas.openxmlformats.org/officeDocument/2006/relationships/hyperlink" Target="https://my.apps.factset.com/viewer/?_app_id=central_doc_viewer&amp;_dd2=%26f%3Dsld%26c%3Dtrue%26os%3D1439930%26oe%3D1439936&amp;_doc_docfn=U2FsdGVkX19M3FuKNerfLO9fQKOYPICtGaLn1XrJcXUfBMGISDm/tJZ9D3XmHhhujuZIJKdXx/mAzB9CA468NBVCjPvMVr/hNYDfbxsgRZU=&amp;center_on_screen=true&amp;float_window=true&amp;height=800&amp;positioning_strategy=center_on_screen&amp;width=950" TargetMode="External"/><Relationship Id="rId47" Type="http://schemas.openxmlformats.org/officeDocument/2006/relationships/hyperlink" Target="https://my.apps.factset.com/viewer/?_app_id=central_doc_viewer&amp;_dd2=%26f%3Dsld%26c%3Dtrue%26os%3D204068%26oe%3D204073&amp;_doc_docfn=U2FsdGVkX1/RNAsYE/9HcYyyUxtHR0XK1gdJvez4ZCs8PJ0ZAIDi+yr5+xPF68ERxNmeb0u2caKJfA3bHgMp81sUfHiH3nXHhKaQM6t2Rfg=&amp;center_on_screen=true&amp;float_window=true&amp;height=800&amp;positioning_strategy=center_on_screen&amp;width=950" TargetMode="External"/><Relationship Id="rId112" Type="http://schemas.openxmlformats.org/officeDocument/2006/relationships/hyperlink" Target="https://my.apps.factset.com/viewer/?_app_id=central_doc_viewer&amp;_dd2=%26f%3Dsld%26c%3Dtrue%26os%3D27715%26oe%3D27721&amp;_doc_docfn=U2FsdGVkX1+ZruBqg+y7LjkXpDnvn/QXKFXWIcIlIgxvVHyqkytbGNCdoCdHlxyZTRQ3JB0M15uqjEpUzBUXVQ==&amp;center_on_screen=true&amp;float_window=true&amp;height=800&amp;positioning_strategy=center_on_screen&amp;width=950" TargetMode="External"/><Relationship Id="rId557" Type="http://schemas.openxmlformats.org/officeDocument/2006/relationships/hyperlink" Target="https://my.apps.factset.com/viewer/?_app_id=central_doc_viewer&amp;_dd2=%26f%3Dsld%26c%3Dtrue%26os%3D54325%26oe%3D54332&amp;_doc_docfn=U2FsdGVkX1/w90Xr0WM1TPvDZAjY94Icc1a26EDI179ecahoPx0GdGb6bgl9GDlYIzyNB8RcRkAdDelVrorIHJnE/cjHo2ADFLdXDSBr3Vc=&amp;center_on_screen=true&amp;float_window=true&amp;height=800&amp;positioning_strategy=center_on_screen&amp;width=950" TargetMode="External"/><Relationship Id="rId196" Type="http://schemas.openxmlformats.org/officeDocument/2006/relationships/hyperlink" Target="https://my.apps.factset.com/viewer/?_app_id=central_doc_viewer&amp;_dd2=%26f%3Dsld%26c%3Dtrue%26os%3D88413%26oe%3D88419&amp;_doc_docfn=U2FsdGVkX1/FisbVMLKdfkXhry2ob0fmMUbTCy4unuYfWIOs2pCu4A1VnzMft2UeDkcl5eU5xmzcDrBFHPT0BRpTOr6eLzn61kiiAca/E+4=&amp;center_on_screen=true&amp;float_window=true&amp;height=800&amp;positioning_strategy=center_on_screen&amp;width=950" TargetMode="External"/><Relationship Id="rId417" Type="http://schemas.openxmlformats.org/officeDocument/2006/relationships/hyperlink" Target="https://my.apps.factset.com/viewer/?_app_id=central_doc_viewer&amp;_dd2=%26f%3Dsld%26c%3Dtrue%26os%3D70876%26oe%3D70883&amp;_doc_docfn=U2FsdGVkX18v/PhPTPjBkb/g1M/mFcjmkiM75+5kooOuNNfLfUYHWMpSIy1g5PKHV4pq33FgnW6rsr/WT5BiSZerdm7IQoatu+YOWnoA0z8=&amp;center_on_screen=true&amp;float_window=true&amp;height=800&amp;positioning_strategy=center_on_screen&amp;width=950" TargetMode="External"/><Relationship Id="rId624" Type="http://schemas.openxmlformats.org/officeDocument/2006/relationships/hyperlink" Target="https://my.apps.factset.com/viewer/?_app_id=central_doc_viewer&amp;_dd2=%26f%3Dsld%26c%3Dtrue%26os%3D71442%26oe%3D71451&amp;_doc_docfn=U2FsdGVkX1/t73BooCzxxLK40YhB+eHCjLHS5QL4l1/wmD5DLRcKdg566C9NbXEQ4XYLVlNM//dFDQWiPGM2LZ3IY6RKuPNJhMOWgVCpiu4=&amp;center_on_screen=true&amp;float_window=true&amp;height=800&amp;positioning_strategy=center_on_screen&amp;width=950" TargetMode="External"/><Relationship Id="rId263" Type="http://schemas.openxmlformats.org/officeDocument/2006/relationships/hyperlink" Target="https://my.apps.factset.com/viewer/?_app_id=central_doc_viewer&amp;_dd2=%26f%3Dsld%26c%3Dtrue%26os%3D1448913%26oe%3D1448916&amp;_doc_docfn=U2FsdGVkX1/6ATZzDxno3h/+uiy9QPrFEhwwVKL8cM+8WcLAYxf650JiAAfqNs+jEsVXYBq4cp4lCZsXVBlbLoL/lnPSYkA2MNRBn3K+VmU=&amp;center_on_screen=true&amp;float_window=true&amp;height=800&amp;positioning_strategy=center_on_screen&amp;width=950" TargetMode="External"/><Relationship Id="rId470" Type="http://schemas.openxmlformats.org/officeDocument/2006/relationships/hyperlink" Target="https://my.apps.factset.com/viewer/?_app_id=central_doc_viewer&amp;_dd2=%26f%3Dsld%26c%3Dtrue%26os%3D49846%26oe%3D49851&amp;_doc_docfn=U2FsdGVkX1/Tm+4p0E9bEh/QFW4WqYia/xiot1Sn/7Q+7JlizuRbirAZBBLUuXF1ZXArnyitX+u7SBg9//0BiKY+3HqxK069IdlvFq9Y6B0=&amp;center_on_screen=true&amp;float_window=true&amp;height=800&amp;positioning_strategy=center_on_screen&amp;width=950" TargetMode="External"/><Relationship Id="rId58" Type="http://schemas.openxmlformats.org/officeDocument/2006/relationships/hyperlink" Target="https://my.apps.factset.com/viewer/?_app_id=central_doc_viewer&amp;_dd2=%26f%3Dsld%26c%3Dtrue%26os%3D122880%26oe%3D122887&amp;_doc_docfn=U2FsdGVkX1+6mUdipa+SZ6ZJw52IrniSTVy3ZmOMSKKVNpYigpL1WrNoBOKuj6OYJQbOnmsvGmSjGiSZOWjGOeVrksofuGrw0pBdXznB9LM=&amp;center_on_screen=true&amp;float_window=true&amp;height=800&amp;positioning_strategy=center_on_screen&amp;width=950" TargetMode="External"/><Relationship Id="rId123" Type="http://schemas.openxmlformats.org/officeDocument/2006/relationships/hyperlink" Target="https://my.apps.factset.com/viewer/?_app_id=central_doc_viewer&amp;_dd2=%26f%3Dsld%26c%3Dtrue%26os%3D45595%26oe%3D45600&amp;_doc_docfn=U2FsdGVkX1/6C0MhkVo6LWrkCj7Cojrvr8bhD/bMv/OV+3lYZWMGDsGoDfEHmt5ZiEBsdwmJ/zV3cL7UwwEN4A==&amp;center_on_screen=true&amp;float_window=true&amp;height=800&amp;positioning_strategy=center_on_screen&amp;width=950" TargetMode="External"/><Relationship Id="rId330" Type="http://schemas.openxmlformats.org/officeDocument/2006/relationships/hyperlink" Target="https://my.apps.factset.com/viewer/?_app_id=central_doc_viewer&amp;_dd2=%26f%3Dsld%26c%3Dtrue%26os%3D73493%26oe%3D73498&amp;_doc_docfn=U2FsdGVkX19w56zyXrg9eEppzdcIMr7d/oCfpL8qrpA86RHmHAcAHQZOgBcrnWpS+hY23/wG+o9A0lDp1WFViLnxtu0AbBMxR5jjAFLNaUU=&amp;center_on_screen=true&amp;float_window=true&amp;height=800&amp;positioning_strategy=center_on_screen&amp;width=950" TargetMode="External"/><Relationship Id="rId568" Type="http://schemas.openxmlformats.org/officeDocument/2006/relationships/hyperlink" Target="https://my.apps.factset.com/viewer/?_app_id=central_doc_viewer&amp;_dd2=%26f%3Dsld%26c%3Dtrue%26os%3D43310%26oe%3D43315&amp;_doc_docfn=U2FsdGVkX19da2WZQgHdKJ4dS0dg+TtwD5ZGHD/+UFA/IF5Nn5iFSrugh0cuDmOQrZTOBJ/bXK0O2Qoe6Bs7MqTIzCeiY/PJbSjqjlsBTwA=&amp;center_on_screen=true&amp;float_window=true&amp;height=800&amp;positioning_strategy=center_on_screen&amp;width=950" TargetMode="External"/><Relationship Id="rId428" Type="http://schemas.openxmlformats.org/officeDocument/2006/relationships/hyperlink" Target="https://my.apps.factset.com/viewer/?_app_id=central_doc_viewer&amp;_dd2=%26f%3Dsld%26c%3Dtrue%26os%3D42861%26oe%3D42867&amp;_doc_docfn=U2FsdGVkX19T17KEKwYfe+5j7eQs+AM4hvsuVqT1rTgwB8jQLGxkFubKfmwCLwfi0jEx3OYnJaOuGPY/CFzylQuq0tz64AQdXIqbU8IOwq4=&amp;center_on_screen=true&amp;float_window=true&amp;height=800&amp;positioning_strategy=center_on_screen&amp;width=950" TargetMode="External"/><Relationship Id="rId635" Type="http://schemas.openxmlformats.org/officeDocument/2006/relationships/hyperlink" Target="https://my.apps.factset.com/viewer/?_app_id=central_doc_viewer&amp;_dd2=%26f%3Dsld%26c%3Dtrue%26os%3D70876%26oe%3D70883&amp;_doc_docfn=U2FsdGVkX1+gLwfHNAMJ0SBBduameUsRjmpKNLKSGqxy+y+ne3gj5Oc8J9P/3pFaa6ks18ziSpYfPnNTXzj1w+neRMKKIWzI7Ek78z62cx0=&amp;center_on_screen=true&amp;float_window=true&amp;height=800&amp;positioning_strategy=center_on_screen&amp;width=950" TargetMode="External"/><Relationship Id="rId274" Type="http://schemas.openxmlformats.org/officeDocument/2006/relationships/hyperlink" Target="https://my.apps.factset.com/viewer/?_app_id=central_doc_viewer&amp;_dd2=%26f%3Dsld%26c%3Dtrue%26os%3D61852%26oe%3D61857&amp;_doc_docfn=U2FsdGVkX18NaNYO/2fG9Nj240RhqTPSMsU68uzyVGXNNEzQJRqeIY99IL/kXRwsUl9ffb+oZxaKLvW+qRg/Sj0Or/GvsYB1VzfGDyljb0o=&amp;center_on_screen=true&amp;float_window=true&amp;height=800&amp;positioning_strategy=center_on_screen&amp;width=950" TargetMode="External"/><Relationship Id="rId481" Type="http://schemas.openxmlformats.org/officeDocument/2006/relationships/hyperlink" Target="https://my.apps.factset.com/viewer/?_app_id=central_doc_viewer&amp;_dd2=%26f%3Dsld%26c%3Dtrue%26os%3D43792%26oe%3D43799&amp;_doc_docfn=U2FsdGVkX1+eZzJYlF49/a6vuYAQAk9H9IWxlAGOhJyCpI3b1eYQaioUKWKCfNpU50v8zZ9S4FlNaxyIzlyaxly1hw6rGkJo+lEmLVgiHME=&amp;center_on_screen=true&amp;float_window=true&amp;height=800&amp;positioning_strategy=center_on_screen&amp;width=950" TargetMode="External"/><Relationship Id="rId69" Type="http://schemas.openxmlformats.org/officeDocument/2006/relationships/hyperlink" Target="https://my.apps.factset.com/viewer/?_app_id=central_doc_viewer&amp;_dd2=%26f%3Dsld%26c%3Dtrue%26os%3D206508%26oe%3D206513&amp;_doc_docfn=U2FsdGVkX1/PbY2NwQnSS4fjFGYBW6xGwpXAlvpPaxs19qwZW8F0hq7PnmKmZ05/5HdlzrLPx5DPFHu03tQXVVYYrFljLy4g/dVTiouUUfA=&amp;center_on_screen=true&amp;float_window=true&amp;height=800&amp;positioning_strategy=center_on_screen&amp;width=950" TargetMode="External"/><Relationship Id="rId134" Type="http://schemas.openxmlformats.org/officeDocument/2006/relationships/hyperlink" Target="https://my.apps.factset.com/viewer/?_app_id=central_doc_viewer&amp;_dd2=%26f%3Dsld%26c%3Dtrue%26os%3D96368%26oe%3D96371&amp;_doc_docfn=U2FsdGVkX19NafNNPwpGROGhZMNegHT3Tv+5uAQQ/j1AtFgfle5hLo1j0NfA348BzvkdcTMQ1D7Cpqc+HyY2cGkhggbygpF7Yg5VltnnAAs=&amp;center_on_screen=true&amp;float_window=true&amp;height=800&amp;positioning_strategy=center_on_screen&amp;width=950" TargetMode="External"/><Relationship Id="rId579" Type="http://schemas.openxmlformats.org/officeDocument/2006/relationships/hyperlink" Target="https://my.apps.factset.com/viewer/?_app_id=central_doc_viewer&amp;_dd2=%26f%3Dsld%26c%3Dtrue%26os%3D48414%26oe%3D48419&amp;_doc_docfn=U2FsdGVkX19hEz5/eQAZUBAspIHswvXSTT73PxP+119b1XKNx7RFYzAMI7wqbb/p/catS5741xsWK2bjsMV8fLbXOWDX14oZxGa4rhisiNY=&amp;center_on_screen=true&amp;float_window=true&amp;height=800&amp;positioning_strategy=center_on_screen&amp;width=950" TargetMode="External"/><Relationship Id="rId341" Type="http://schemas.openxmlformats.org/officeDocument/2006/relationships/hyperlink" Target="https://my.apps.factset.com/viewer/?_app_id=central_doc_viewer&amp;_dd2=%26f%3Dsld%26c%3Dtrue%26os%3D56145%26oe%3D56153&amp;_doc_docfn=U2FsdGVkX18CGGuauJvGmeAbUv8cdNiJ/OiS5GTyowquNRglMShVfXMf3fACG/HCIAIZUY57emppASmCOy6mJf0OhkOZ9IyoNG1jo48HFOw=&amp;center_on_screen=true&amp;float_window=true&amp;height=800&amp;positioning_strategy=center_on_screen&amp;width=950" TargetMode="External"/><Relationship Id="rId439" Type="http://schemas.openxmlformats.org/officeDocument/2006/relationships/hyperlink" Target="https://my.apps.factset.com/viewer/?_app_id=central_doc_viewer&amp;_dd2=%26f%3Dsld%26c%3Dtrue%26os%3D47974%26oe%3D47979&amp;_doc_docfn=U2FsdGVkX19eD01e33HMCxPQr2EfH33hyDqo0Lw1Ice5zhUrLiz476f26MlpNa7lLMZRsZI1TOzSz4RgQAKY+tX59VsWYqinigtrn0rdUxc=&amp;center_on_screen=true&amp;float_window=true&amp;height=800&amp;positioning_strategy=center_on_screen&amp;width=950" TargetMode="External"/><Relationship Id="rId646" Type="http://schemas.openxmlformats.org/officeDocument/2006/relationships/hyperlink" Target="https://my.apps.factset.com/viewer/?_app_id=central_doc_viewer&amp;_dd2=%26f%3Dsld%26c%3Dtrue%26os%3D42914%26oe%3D42920&amp;_doc_docfn=U2FsdGVkX19bGoVyM+Bg6jYIUxF5ReDt1/YspqNfPar071/l5RCnJVkqqjj5C6fRJxLlN1bddf39Ya3ncQbhEY3CoM4tfwi9XSdJDXXVigk=&amp;center_on_screen=true&amp;float_window=true&amp;height=800&amp;positioning_strategy=center_on_screen&amp;width=950" TargetMode="External"/><Relationship Id="rId201" Type="http://schemas.openxmlformats.org/officeDocument/2006/relationships/hyperlink" Target="https://my.apps.factset.com/viewer/?_app_id=central_doc_viewer&amp;_dd2=%26f%3Dsld%26c%3Dtrue%26os%3D92586%26oe%3D92591&amp;_doc_docfn=U2FsdGVkX1/Lg2H71vc0AUfKh6dH44GShIuJTAs1Joihzu/DjZUHrYAbhjBBjqu3/vUI6ntldEG3lOmW+pgGxka5utUEKMGRc9nx1JcqqAQ=&amp;center_on_screen=true&amp;float_window=true&amp;height=800&amp;positioning_strategy=center_on_screen&amp;width=950" TargetMode="External"/><Relationship Id="rId285" Type="http://schemas.openxmlformats.org/officeDocument/2006/relationships/hyperlink" Target="https://my.apps.factset.com/viewer/?_app_id=central_doc_viewer&amp;_dd2=%26f%3Dsld%26c%3Dtrue%26os%3D73457%26oe%3D73463&amp;_doc_docfn=U2FsdGVkX1+Osokp4PoAxci+mJ85BPZ7w7rYCXAytowCJ1BVu2K88gwHHuNjlJ4N4eM4i0p5gKdDmRM7fyYKu+GyrNl5uMUJtTaLj+gykis=&amp;center_on_screen=true&amp;float_window=true&amp;height=800&amp;positioning_strategy=center_on_screen&amp;width=950" TargetMode="External"/><Relationship Id="rId506" Type="http://schemas.openxmlformats.org/officeDocument/2006/relationships/hyperlink" Target="https://my.apps.factset.com/viewer/?_app_id=central_doc_viewer&amp;_dd2=%26f%3Dsld%26c%3Dtrue%26os%3D53477%26oe%3D53484&amp;_doc_docfn=U2FsdGVkX18QqrhofiN40kxQyqHGvGimKf69pnNjUzpLw6uhJSzAjg/aLtCg97C5E39wEylfjuDb9sWDrT9HRBcNxDbhDPKl2+e7FomBduc=&amp;center_on_screen=true&amp;float_window=true&amp;height=800&amp;positioning_strategy=center_on_screen&amp;width=950" TargetMode="External"/><Relationship Id="rId492" Type="http://schemas.openxmlformats.org/officeDocument/2006/relationships/hyperlink" Target="https://my.apps.factset.com/viewer/?_app_id=central_doc_viewer&amp;_dd2=%26f%3Dsld%26c%3Dtrue%26os%3D50553%26oe%3D50559&amp;_doc_docfn=U2FsdGVkX1/seOOlNeNMq8zB5RZTa2RCrrqzH/J89Tr7VezaDZV/hb6nFLQcCJiOhoTGUqEUhDSRPAEYjvkFeZNeduY3J3WTBTHMSw/5Esw=&amp;center_on_screen=true&amp;float_window=true&amp;height=800&amp;positioning_strategy=center_on_screen&amp;width=950" TargetMode="External"/><Relationship Id="rId145" Type="http://schemas.openxmlformats.org/officeDocument/2006/relationships/hyperlink" Target="https://my.apps.factset.com/viewer/?_app_id=central_doc_viewer&amp;_dd2=%26f%3Dsld%26c%3Dtrue%26os%3D94639%26oe%3D94645&amp;_doc_docfn=U2FsdGVkX1+9/o2d3FemyHQo2H40Qy5zRbviqLt0JLbuG69s6ErRMeDIBsYzs4vX/WnRvETVZQEdyYpkkGgrU36XTXc8jUbZqvLgXfLUIhQ=&amp;center_on_screen=true&amp;float_window=true&amp;height=800&amp;positioning_strategy=center_on_screen&amp;width=950" TargetMode="External"/><Relationship Id="rId352" Type="http://schemas.openxmlformats.org/officeDocument/2006/relationships/hyperlink" Target="https://my.apps.factset.com/viewer/?_app_id=central_doc_viewer&amp;_dd2=%26f%3Dsld%26c%3Dtrue%26os%3D64093%26oe%3D64099&amp;_doc_docfn=U2FsdGVkX18vAykJuc40ac/pxXk16CvCiLiwZ1AM4WpGZNM7BMhW4JySW6keJN2Sck4D7QClKOip4mVDzV9uYpyCWzWbn7qjVscETkbD5GA=&amp;center_on_screen=true&amp;float_window=true&amp;height=800&amp;positioning_strategy=center_on_screen&amp;width=950" TargetMode="External"/><Relationship Id="rId212" Type="http://schemas.openxmlformats.org/officeDocument/2006/relationships/hyperlink" Target="https://my.apps.factset.com/viewer/?_app_id=central_doc_viewer&amp;_dd2=%26f%3Dsld%26c%3Dtrue%26os%3D94836%26oe%3D94842&amp;_doc_docfn=U2FsdGVkX1/NC54DdRAletdW/WB1HDzbEgCYWvHqGa4GljKjtearldawv0WjX6USyegMvCj6ri4i/8Ne6Nb0ULLifD96pfcw32dW6YO3Ufs=&amp;center_on_screen=true&amp;float_window=true&amp;height=800&amp;positioning_strategy=center_on_screen&amp;width=950" TargetMode="External"/><Relationship Id="rId657" Type="http://schemas.openxmlformats.org/officeDocument/2006/relationships/hyperlink" Target="https://my.apps.factset.com/viewer/?_app_id=central_doc_viewer&amp;_dd2=%26f%3Dsld%26c%3Dtrue%26os%3D48157%26oe%3D48162&amp;_doc_docfn=U2FsdGVkX1811JGw0KA0xLXGMarTj4Af6ISULCVgNHPMcJQT/L9tOdm5SGMpqOy1pwVsu7P8ZE0y5odnDvSurUHKcEI5OnPIslBWFZGwIt8=&amp;center_on_screen=true&amp;float_window=true&amp;height=800&amp;positioning_strategy=center_on_screen&amp;width=950" TargetMode="External"/><Relationship Id="rId296" Type="http://schemas.openxmlformats.org/officeDocument/2006/relationships/hyperlink" Target="https://my.apps.factset.com/viewer/?_app_id=central_doc_viewer&amp;_dd2=%26f%3Dsld%26c%3Dtrue%26os%3D72991%26oe%3D72994&amp;_doc_docfn=U2FsdGVkX18RGtKcnnuYccFayJqD9DmozP/FVhqSUB4RnaocEHszTAraUz9t80frkQm2W9MWTNcOHeTnSl/0kwrGPQLWWtv7emcQaEyhsWs=&amp;center_on_screen=true&amp;float_window=true&amp;height=800&amp;positioning_strategy=center_on_screen&amp;width=950" TargetMode="External"/><Relationship Id="rId517" Type="http://schemas.openxmlformats.org/officeDocument/2006/relationships/hyperlink" Target="https://my.apps.factset.com/viewer/?_app_id=central_doc_viewer&amp;_dd2=%26f%3Dsld%26c%3Dtrue%26os%3D60960%26oe%3D60965&amp;_doc_docfn=U2FsdGVkX1/sQ0jim9XUYXaNhGbQTewRceUfh8bAexIAaOIkzVJlykpJ96I9hTpzv7gCJ9NJXsXdwAdGmhUnZh8+6eRBP1jhEuMbn0eEPW0=&amp;center_on_screen=true&amp;float_window=true&amp;height=800&amp;positioning_strategy=center_on_screen&amp;width=950" TargetMode="External"/><Relationship Id="rId60" Type="http://schemas.openxmlformats.org/officeDocument/2006/relationships/hyperlink" Target="https://my.apps.factset.com/viewer/?_app_id=central_doc_viewer&amp;_dd2=%26f%3Dsld%26c%3Dtrue%26os%3D123284%26oe%3D123287&amp;_doc_docfn=U2FsdGVkX1/OkP9RQeWsCuatxBnXt/oQc2XifgtLN+FT1F2OJpdBVr2j0txb6svTVUfH04ZxoANIO/Gn9JcL70omUtoW+T23FvAncpkzK1M=&amp;center_on_screen=true&amp;float_window=true&amp;height=800&amp;positioning_strategy=center_on_screen&amp;width=950" TargetMode="External"/><Relationship Id="rId156" Type="http://schemas.openxmlformats.org/officeDocument/2006/relationships/hyperlink" Target="https://my.apps.factset.com/viewer/?_app_id=central_doc_viewer&amp;_dd2=%26f%3Dsld%26c%3Dtrue%26os%3D106776%26oe%3D106782&amp;_doc_docfn=U2FsdGVkX1978gWls0L25xLLCGGd0bkIOegFIUqjtwm33MMRWRLgGMQ4NTzBRD+es5Pg7RgyRv1xloZ3cT2JHTIUsZDWXLUBnSOD9g3z654=&amp;center_on_screen=true&amp;float_window=true&amp;height=800&amp;positioning_strategy=center_on_screen&amp;width=950" TargetMode="External"/><Relationship Id="rId198" Type="http://schemas.openxmlformats.org/officeDocument/2006/relationships/hyperlink" Target="https://my.apps.factset.com/viewer/?_app_id=central_doc_viewer&amp;_dd2=%26f%3Dsld%26c%3Dtrue%26os%3D90294%26oe%3D90300&amp;_doc_docfn=U2FsdGVkX1/0LdlW0IAN/1GrZKGrJjZorWT7CvXMDTu2rDS/FmEtXXn+99xSxLs8dtDa7mGVfI3wEO6nMI/2dJa5cOduGYG4+sJSSZaj7jQ=&amp;center_on_screen=true&amp;float_window=true&amp;height=800&amp;positioning_strategy=center_on_screen&amp;width=950" TargetMode="External"/><Relationship Id="rId321" Type="http://schemas.openxmlformats.org/officeDocument/2006/relationships/hyperlink" Target="https://my.apps.factset.com/viewer/?_app_id=central_doc_viewer&amp;_dd2=%26f%3Dsld%26c%3Dtrue%26os%3D64235%26oe%3D64241&amp;_doc_docfn=U2FsdGVkX1+Y8UYA0ZdqjtlyGyJxWwuuYSMkaBUS7/JJm2yVoZAhV5o71s3kuPK+2en6SXBWb4RepoR3I053lyC2ghJRa0AfVwxZSMHWWgc=&amp;center_on_screen=true&amp;float_window=true&amp;height=800&amp;positioning_strategy=center_on_screen&amp;width=950" TargetMode="External"/><Relationship Id="rId363" Type="http://schemas.openxmlformats.org/officeDocument/2006/relationships/hyperlink" Target="https://my.apps.factset.com/viewer/?_app_id=central_doc_viewer&amp;_dd2=%26f%3Dsld%26c%3Dtrue%26os%3D67432%26oe%3D67433&amp;_doc_docfn=U2FsdGVkX1+3jLdAkXPEdiWd228gVAPxLTqQrQUzFUgojwBRQ3uz208kTzrpIF9vResU0ZTuJaU5/k4COS/PS30RTRlvskXnsEVX86QlHZc=&amp;center_on_screen=true&amp;float_window=true&amp;height=800&amp;positioning_strategy=center_on_screen&amp;width=950" TargetMode="External"/><Relationship Id="rId419" Type="http://schemas.openxmlformats.org/officeDocument/2006/relationships/hyperlink" Target="https://my.apps.factset.com/viewer/?_app_id=central_doc_viewer&amp;_dd2=%26f%3Dsld%26c%3Dtrue%26os%3D68808%26oe%3D68809&amp;_doc_docfn=U2FsdGVkX190xz9UNo7JE/BxTqjlwATVd5o478SFMvzkQCrMqw6AkN6o+A82PMxeZqDRAhNic1F1TrMrNPgyn+wyML9FjaaBcIVcz20W+ks=&amp;center_on_screen=true&amp;float_window=true&amp;height=800&amp;positioning_strategy=center_on_screen&amp;width=950" TargetMode="External"/><Relationship Id="rId570" Type="http://schemas.openxmlformats.org/officeDocument/2006/relationships/hyperlink" Target="https://my.apps.factset.com/viewer/?_app_id=central_doc_viewer&amp;_dd2=%26f%3Dsld%26c%3Dtrue%26os%3D44791%26oe%3D44796&amp;_doc_docfn=U2FsdGVkX19D3sY9Sl/ub6Frb60GT3/g8TrEK+KszkBbMTr7exUQ3/w/gSpJK5hMB8W0DfTK38dqRIjvi6wDb0LZ3ctYzLbJ/RyNnJ9kLS0=&amp;center_on_screen=true&amp;float_window=true&amp;height=800&amp;positioning_strategy=center_on_screen&amp;width=950" TargetMode="External"/><Relationship Id="rId626" Type="http://schemas.openxmlformats.org/officeDocument/2006/relationships/hyperlink" Target="https://my.apps.factset.com/viewer/?_app_id=central_doc_viewer&amp;_dd2=%26f%3Dsld%26c%3Dtrue%26os%3D64866%26oe%3D64872&amp;_doc_docfn=U2FsdGVkX1+ny0ma/+KChDD/r/7NBdeoptjTUoC1giT7ysXDm/nydvxkt6xpbFONjFIe5u8NlUWfIDPjkzgNtUtNUOwItQ7YK8/UAs/p+3w=&amp;center_on_screen=true&amp;float_window=true&amp;height=800&amp;positioning_strategy=center_on_screen&amp;width=950" TargetMode="External"/><Relationship Id="rId223" Type="http://schemas.openxmlformats.org/officeDocument/2006/relationships/hyperlink" Target="https://my.apps.factset.com/viewer/?_app_id=central_doc_viewer&amp;_dd2=%26f%3Dsld%26c%3Dtrue%26os%3D89996%26oe%3D90002&amp;_doc_docfn=U2FsdGVkX1+Bih1Pm0CnP40loVLDt90MU7J2Dws5yWJQrMF30zjBirDhDLj6hTXB5D4lZLhop0CxvEQbyyivAnDrqdAeRuvcSJuxv/3ZW8A=&amp;center_on_screen=true&amp;float_window=true&amp;height=800&amp;positioning_strategy=center_on_screen&amp;width=950" TargetMode="External"/><Relationship Id="rId430" Type="http://schemas.openxmlformats.org/officeDocument/2006/relationships/hyperlink" Target="https://my.apps.factset.com/viewer/?_app_id=central_doc_viewer&amp;_dd2=%26f%3Dsld%26c%3Dtrue%26os%3D44380%26oe%3D44386&amp;_doc_docfn=U2FsdGVkX1+tSmvwSoR+3X/ATcpk1lBVU7LpW9+QxgpQotTEXcmZgkh41WzhMlm9Dgx6sirB4pCrr6zEOR+qhe++Q+cyQCFOjBAE0AZDcU4=&amp;center_on_screen=true&amp;float_window=true&amp;height=800&amp;positioning_strategy=center_on_screen&amp;width=950" TargetMode="External"/><Relationship Id="rId668" Type="http://schemas.openxmlformats.org/officeDocument/2006/relationships/hyperlink" Target="https://my.apps.factset.com/viewer/?_app_id=central_doc_viewer&amp;_dd2=%26f%3Dsld%26c%3Dtrue%26os%3D46415%26oe%3D46422&amp;_doc_docfn=U2FsdGVkX18Y4HrNVbDEFoGN5j33hAsUSVp3+n9GtZSKRgFQBqw/QT/FAXktEdxv0g4g5omwsxZC8SCaL9RYM9wAwow0uck4z409RT+8ap8=&amp;center_on_screen=true&amp;float_window=true&amp;height=800&amp;positioning_strategy=center_on_screen&amp;width=950" TargetMode="External"/><Relationship Id="rId18" Type="http://schemas.openxmlformats.org/officeDocument/2006/relationships/hyperlink" Target="https://my.apps.factset.com/viewer/?_app_id=central_doc_viewer&amp;_dd2=%26f%3Dsld%26c%3Dtrue%26os%3D119367%26oe%3D119374&amp;_doc_docfn=U2FsdGVkX18Vg73WZrDwjsNqmgOCmshDhSB1mz7CFBsmR5yI5SC3VQ7RNybIZvf2zUrcEDheK+ufs3avIFYAMbr48UCbP9WWwbGJxbTaMck=&amp;center_on_screen=true&amp;float_window=true&amp;height=800&amp;positioning_strategy=center_on_screen&amp;width=950" TargetMode="External"/><Relationship Id="rId265" Type="http://schemas.openxmlformats.org/officeDocument/2006/relationships/hyperlink" Target="https://my.apps.factset.com/viewer/?_app_id=central_doc_viewer&amp;_dd2=%26f%3Dsld%26c%3Dtrue%26os%3D1458432%26oe%3D1458437&amp;_doc_docfn=U2FsdGVkX199zsxfvTwFfTqDwp5SbP7YhpaKRmNHK+QFbg7fWJAzsPNvKA80/CIVf4F4Fpi5kTlO49+YDawAIYSiJKN1zo2byFbCaIrXZCw=&amp;center_on_screen=true&amp;float_window=true&amp;height=800&amp;positioning_strategy=center_on_screen&amp;width=950" TargetMode="External"/><Relationship Id="rId472" Type="http://schemas.openxmlformats.org/officeDocument/2006/relationships/hyperlink" Target="https://my.apps.factset.com/viewer/?_app_id=central_doc_viewer&amp;_dd2=%26f%3Dsld%26c%3Dtrue%26os%3D56912%26oe%3D56917&amp;_doc_docfn=U2FsdGVkX19jpfkQTKWTAqZEWF10oHhJD+6f4hxDelTDTcPxcG6VzvE944KJnBslMRKgNwj9e3A3PnmajChYWLIPB+/AU6CEbeSF/bN1sec=&amp;center_on_screen=true&amp;float_window=true&amp;height=800&amp;positioning_strategy=center_on_screen&amp;width=950" TargetMode="External"/><Relationship Id="rId528" Type="http://schemas.openxmlformats.org/officeDocument/2006/relationships/hyperlink" Target="https://my.apps.factset.com/viewer/?_app_id=central_doc_viewer&amp;_dd2=%26f%3Dsld%26c%3Dtrue%26os%3D66077%26oe%3D66082&amp;_doc_docfn=U2FsdGVkX196im5gjbuDj9nNVmwWVOKZmt5wgE3qib8U5MvtvElr75xSV7pTAY5PSvpNnMG2UTmUEaE5PV6huAdMeTka2BIXjXvzmk1YalE=&amp;center_on_screen=true&amp;float_window=true&amp;height=800&amp;positioning_strategy=center_on_screen&amp;width=950" TargetMode="External"/><Relationship Id="rId125" Type="http://schemas.openxmlformats.org/officeDocument/2006/relationships/hyperlink" Target="https://my.apps.factset.com/viewer/?_app_id=central_doc_viewer&amp;_dd2=%26f%3Dsld%26c%3Dtrue%26os%3D57053%26oe%3D57063&amp;_doc_docfn=U2FsdGVkX18znCP14iCGtltjshfONR3NBeEe7kha0SjkTTI+t4ZExLdAGGsBk5W+KpkR2lFOq0J7PpO3crNsBw==&amp;center_on_screen=true&amp;float_window=true&amp;height=800&amp;positioning_strategy=center_on_screen&amp;width=950" TargetMode="External"/><Relationship Id="rId167" Type="http://schemas.openxmlformats.org/officeDocument/2006/relationships/hyperlink" Target="https://my.apps.factset.com/viewer/?_app_id=central_doc_viewer&amp;_dd2=%26f%3Dsld%26c%3Dtrue%26os%3D104819%26oe%3D104826&amp;_doc_docfn=U2FsdGVkX1/9d+TtI5KPpkSBr/sZH6aOY7y7/Ettvd0acOxUHgIACN5E/DFVSZhew901kR2mLXf1g3yxgAUMW2y3ODsUuFuAXTkIhbqLn4w=&amp;center_on_screen=true&amp;float_window=true&amp;height=800&amp;positioning_strategy=center_on_screen&amp;width=950" TargetMode="External"/><Relationship Id="rId332" Type="http://schemas.openxmlformats.org/officeDocument/2006/relationships/hyperlink" Target="https://my.apps.factset.com/viewer/?_app_id=central_doc_viewer&amp;_dd2=%26f%3Dsld%26c%3Dtrue%26os%3D68059%26oe%3D68060&amp;_doc_docfn=U2FsdGVkX1+F1EboLtRPh4V21CqUmwu1GP0wYWPrkf9NxfmMvh95p1Hdl6HD/kY+MfGRChdlhOf9ChjLamONiJ6sKkHtADMNO8mvfBl/1BU=&amp;center_on_screen=true&amp;float_window=true&amp;height=800&amp;positioning_strategy=center_on_screen&amp;width=950" TargetMode="External"/><Relationship Id="rId374" Type="http://schemas.openxmlformats.org/officeDocument/2006/relationships/hyperlink" Target="https://my.apps.factset.com/viewer/?_app_id=central_doc_viewer&amp;_dd2=%26f%3Dsld%26c%3Dtrue%26os%3D58962%26oe%3D58968&amp;_doc_docfn=U2FsdGVkX1+CDRpBm89A53NnE8tP/13SmwhzJGnVX3ySKX2YVegaD87/23kjW6GFSlfgzNT52iRC+JBAffkHbEQMbX4ivgOeGIz16Q7vrBM=&amp;center_on_screen=true&amp;float_window=true&amp;height=800&amp;positioning_strategy=center_on_screen&amp;width=950" TargetMode="External"/><Relationship Id="rId581" Type="http://schemas.openxmlformats.org/officeDocument/2006/relationships/hyperlink" Target="https://my.apps.factset.com/viewer/?_app_id=central_doc_viewer&amp;_dd2=%26f%3Dsld%26c%3Dtrue%26os%3D49898%26oe%3D49903&amp;_doc_docfn=U2FsdGVkX1/qAWNcNv1+a6c9be/WAkTPTY8PL1pkoo3yMSUEHDj0iXDviz7+tMdkHDWrJq+87xmsAzXJmIQsLH9sT+aCk1graOkKKopwyfk=&amp;center_on_screen=true&amp;float_window=true&amp;height=800&amp;positioning_strategy=center_on_screen&amp;width=950" TargetMode="External"/><Relationship Id="rId71" Type="http://schemas.openxmlformats.org/officeDocument/2006/relationships/hyperlink" Target="https://my.apps.factset.com/viewer/?_app_id=central_doc_viewer&amp;_dd2=%26f%3Dsld%26c%3Dtrue%26os%3D124721%26oe%3D124726&amp;_doc_docfn=U2FsdGVkX1/8vhgEsN5K0nxcumvSxCuVjeSShcVBkE4o1UkFVvdMX613ogYwoRhA3YuLqPZUcPKIh4LZQ0OmFlgpD13yaSUp9Zhuk0P8CKw=&amp;center_on_screen=true&amp;float_window=true&amp;height=800&amp;positioning_strategy=center_on_screen&amp;width=950" TargetMode="External"/><Relationship Id="rId234" Type="http://schemas.openxmlformats.org/officeDocument/2006/relationships/hyperlink" Target="https://my.apps.factset.com/viewer/?_app_id=central_doc_viewer&amp;_dd2=%26f%3Dsld%26c%3Dtrue%26os%3D96281%26oe%3D96288&amp;_doc_docfn=U2FsdGVkX194qjNEbNfNPspiUC+kFCJ9egEOMQtNkqEO1r184TCfwZb/y9n/chRkl47UDl2Rl0K2LfZ/q1vCNQMp9lz89CpwnHc/EhxmKZ8=&amp;center_on_screen=true&amp;float_window=true&amp;height=800&amp;positioning_strategy=center_on_screen&amp;width=950" TargetMode="External"/><Relationship Id="rId637" Type="http://schemas.openxmlformats.org/officeDocument/2006/relationships/hyperlink" Target="https://my.apps.factset.com/viewer/?_app_id=central_doc_viewer&amp;_dd2=%26f%3Dsld%26c%3Dtrue%26os%3D68808%26oe%3D68809&amp;_doc_docfn=U2FsdGVkX1/okMsA390bAS/i8obzCrc8teWzv89GuOuTrLJMmL41d4P44NMwuf2981EK6DhiZWMUaBE5iIyXOIiopNZW5YZ4t5yDqWDh1Xs=&amp;center_on_screen=true&amp;float_window=true&amp;height=800&amp;positioning_strategy=center_on_screen&amp;width=950" TargetMode="External"/><Relationship Id="rId679" Type="http://schemas.openxmlformats.org/officeDocument/2006/relationships/hyperlink" Target="https://my.apps.factset.com/viewer/?_app_id=central_doc_viewer&amp;_dd2=%26f%3Dsld%26c%3Dtrue%26os%3D56105%26oe%3D56114&amp;_doc_docfn=U2FsdGVkX18zqmETkispYuCkMDU/RzdHJKv+pgpRq9vMya21Z3+e/7ANEmB8YVQnt4/f+ttlxQsWDlvYAl4e8Gbjvl5fdu/RyHcd02hiAUc=&amp;center_on_screen=true&amp;float_window=true&amp;height=800&amp;positioning_strategy=center_on_screen&amp;width=950" TargetMode="External"/><Relationship Id="rId2" Type="http://schemas.openxmlformats.org/officeDocument/2006/relationships/hyperlink" Target="https://my.apps.factset.com/viewer/?_app_id=central_doc_viewer&amp;_dd2=%26f%3Dsld%26c%3Dtrue%26os%3D115586%26oe%3D115595&amp;_doc_docfn=U2FsdGVkX18oGhfNZAilzO16q8IONg/acxS8HFFgosAjm9l4ClbgaIpY1ptSWbRPhmUwCZSMEEljPQA8nTzEv2apQWnlTJL9MeFd+ZjTEs8=&amp;center_on_screen=true&amp;float_window=true&amp;height=800&amp;positioning_strategy=center_on_screen&amp;width=950" TargetMode="External"/><Relationship Id="rId29" Type="http://schemas.openxmlformats.org/officeDocument/2006/relationships/hyperlink" Target="https://my.apps.factset.com/viewer/?_app_id=central_doc_viewer&amp;_dd2=%26f%3Dsld%26c%3Dtrue%26os%3D200826%26oe%3D200832&amp;_doc_docfn=U2FsdGVkX18vmdHB8r3PijACemBaMk3mDv3uQI5zafWcvzuKxD7Ft94PynSI+EFIDSvOzKE3Nml+mv8txS/hkpmc4gHdknQLXDn+gfWxmlY=&amp;center_on_screen=true&amp;float_window=true&amp;height=800&amp;positioning_strategy=center_on_screen&amp;width=950" TargetMode="External"/><Relationship Id="rId276" Type="http://schemas.openxmlformats.org/officeDocument/2006/relationships/hyperlink" Target="https://my.apps.factset.com/viewer/?_app_id=central_doc_viewer&amp;_dd2=%26f%3Dsld%26c%3Dtrue%26os%3D62844%26oe%3D62850&amp;_doc_docfn=U2FsdGVkX1/ZohcvMf8J2vbmcGke7ID6/z0S89nh+uBD2EiBZWWheyUR4modPf0iLyiWwcYah3wgxSDm5N4nugrYQmTs5omrdDu9j3twYNQ=&amp;center_on_screen=true&amp;float_window=true&amp;height=800&amp;positioning_strategy=center_on_screen&amp;width=950" TargetMode="External"/><Relationship Id="rId441" Type="http://schemas.openxmlformats.org/officeDocument/2006/relationships/hyperlink" Target="https://my.apps.factset.com/viewer/?_app_id=central_doc_viewer&amp;_dd2=%26f%3Dsld%26c%3Dtrue%26os%3D49430%26oe%3D49435&amp;_doc_docfn=U2FsdGVkX191up5GCafg/zJJsQJ2jSptETwQ34cDnzFcQIqK/EdNznb6f4vIaYuABP5HgGjRkPBMoOPq29A5UbiWgdcVxBPJo7d1i5GQVz4=&amp;center_on_screen=true&amp;float_window=true&amp;height=800&amp;positioning_strategy=center_on_screen&amp;width=950" TargetMode="External"/><Relationship Id="rId483" Type="http://schemas.openxmlformats.org/officeDocument/2006/relationships/hyperlink" Target="https://my.apps.factset.com/viewer/?_app_id=central_doc_viewer&amp;_dd2=%26f%3Dsld%26c%3Dtrue%26os%3D41835%26oe%3D41841&amp;_doc_docfn=U2FsdGVkX1+PfLxRtQHXdNRuYCiID25uZ052GQ9DfCbhVRjzWmUNyxi2dYIrv62kJFWz0EzRBKvChCYrF6LmdZDo4waup9kU7owHSX9n1ss=&amp;center_on_screen=true&amp;float_window=true&amp;height=800&amp;positioning_strategy=center_on_screen&amp;width=950" TargetMode="External"/><Relationship Id="rId539" Type="http://schemas.openxmlformats.org/officeDocument/2006/relationships/hyperlink" Target="https://my.apps.factset.com/viewer/?_app_id=central_doc_viewer&amp;_dd2=%26f%3Dsld%26c%3Dtrue%26os%3D41834%26oe%3D41840&amp;_doc_docfn=U2FsdGVkX1+b4AYNgqz8QUkiJnwJddF6ep+IM3CVNq8qDtlbQYdMBoUwfT4Jone5+3d0W95s5Q4uF56otKzbbgGptVrMdsRrYQnhZaVa/wg=&amp;center_on_screen=true&amp;float_window=true&amp;height=800&amp;positioning_strategy=center_on_screen&amp;width=950" TargetMode="External"/><Relationship Id="rId690" Type="http://schemas.openxmlformats.org/officeDocument/2006/relationships/hyperlink" Target="https://my.apps.factset.com/viewer/?_app_id=central_doc_viewer&amp;_dd2=%26f%3Dsld%26c%3Dtrue%26os%3D55539%26oe%3D55546&amp;_doc_docfn=U2FsdGVkX19ZiLHnM42ItY6GMViEHbrvCAY7FrfDf0RaoTdUzw6Klv8rROnKMdeSaeo/32lXQyyM6piINRKnKKisT8fEud2xtADt7Jkgo3E=&amp;center_on_screen=true&amp;float_window=true&amp;height=800&amp;positioning_strategy=center_on_screen&amp;width=950" TargetMode="External"/><Relationship Id="rId40" Type="http://schemas.openxmlformats.org/officeDocument/2006/relationships/hyperlink" Target="https://my.apps.factset.com/viewer/?_app_id=central_doc_viewer&amp;_dd2=%26f%3Dsld%26c%3Dtrue%26os%3D120425%26oe%3D120430&amp;_doc_docfn=U2FsdGVkX1/EUkn/qE9ScF62+BC4ClWe+6Mfp7Yqu4iIvxIFRtBXYYRY/z6M6RUtBQOQd7EwShRpHIB+ftq/jtZhU+Xc30gri9Zzbmp0H6k=&amp;center_on_screen=true&amp;float_window=true&amp;height=800&amp;positioning_strategy=center_on_screen&amp;width=950" TargetMode="External"/><Relationship Id="rId136" Type="http://schemas.openxmlformats.org/officeDocument/2006/relationships/hyperlink" Target="https://my.apps.factset.com/viewer/?_app_id=central_doc_viewer&amp;_dd2=%26f%3Dsld%26c%3Dtrue%26os%3D98218%26oe%3D98223&amp;_doc_docfn=U2FsdGVkX1/xj5gYrXEQmxyb99rfuRrIsW6c2v/fDTZYcgx5iTpwXYT3LbTOF/iMq3g3X3cshGRV/QLpACXsI5nag7dwdQxGxMx1f8NEbcs=&amp;center_on_screen=true&amp;float_window=true&amp;height=800&amp;positioning_strategy=center_on_screen&amp;width=950" TargetMode="External"/><Relationship Id="rId178" Type="http://schemas.openxmlformats.org/officeDocument/2006/relationships/hyperlink" Target="https://my.apps.factset.com/viewer/?_app_id=central_doc_viewer&amp;_dd2=%26f%3Dsld%26c%3Dtrue%26os%3D107005%26oe%3D107011&amp;_doc_docfn=U2FsdGVkX1/m5ceeN5nl7lv2y7fN5IQJn+xbZ5R6UAw9VWjGZVjgqT3tuF9EQVXbOdOCWEJQkcV3MogENsRqHuomTdkTWXgxcSUsfkPmuH8=&amp;center_on_screen=true&amp;float_window=true&amp;height=800&amp;positioning_strategy=center_on_screen&amp;width=950" TargetMode="External"/><Relationship Id="rId301" Type="http://schemas.openxmlformats.org/officeDocument/2006/relationships/hyperlink" Target="https://my.apps.factset.com/viewer/?_app_id=central_doc_viewer&amp;_dd2=%26f%3Dsld%26c%3Dtrue%26os%3D76229%26oe%3D76237&amp;_doc_docfn=U2FsdGVkX19N0yLnwDAWsK0DculQvHiF18+l6kf4F33o2JsUfAlxM1saPcvHvQr70goxu26hvh6wgL/VkL1GRrxWyfgHpCEWOlbo6bbNyvM=&amp;center_on_screen=true&amp;float_window=true&amp;height=800&amp;positioning_strategy=center_on_screen&amp;width=950" TargetMode="External"/><Relationship Id="rId343" Type="http://schemas.openxmlformats.org/officeDocument/2006/relationships/hyperlink" Target="https://my.apps.factset.com/viewer/?_app_id=central_doc_viewer&amp;_dd2=%26f%3Dsld%26c%3Dtrue%26os%3D57175%26oe%3D57181&amp;_doc_docfn=U2FsdGVkX19GFb7HhDOPAZj89m9xU+ghMSlPjbkla+gcXqRaMoPCdhEloWiya6mTcpD+n+eyzW+BkUT/iWJKQ/+zLnB9Xyidx3IyHPb6UNE=&amp;center_on_screen=true&amp;float_window=true&amp;height=800&amp;positioning_strategy=center_on_screen&amp;width=950" TargetMode="External"/><Relationship Id="rId550" Type="http://schemas.openxmlformats.org/officeDocument/2006/relationships/hyperlink" Target="https://my.apps.factset.com/viewer/?_app_id=central_doc_viewer&amp;_dd2=%26f%3Dsld%26c%3Dtrue%26os%3D46930%26oe%3D46936&amp;_doc_docfn=U2FsdGVkX1+gYJDS0f+PV7zMIm8ut7hUecBmt0Exu5OqxvEhtxitPVz7Wl4BX1YimoMQ0W8C5pd78JudNNCFo8O98PExsVKm5FCCzOUu2v8=&amp;center_on_screen=true&amp;float_window=true&amp;height=800&amp;positioning_strategy=center_on_screen&amp;width=950" TargetMode="External"/><Relationship Id="rId82" Type="http://schemas.openxmlformats.org/officeDocument/2006/relationships/hyperlink" Target="https://my.apps.factset.com/viewer/?_app_id=central_doc_viewer&amp;_dd2=%26f%3Dsld%26c%3Dtrue%26os%3D128538%26oe%3D128544&amp;_doc_docfn=U2FsdGVkX1/2OnFRgj3NcyC5NdNlHsAU0GXyKjcztmL7rVPpfZHm5Vm8S3Q+kDWs+ZCgTm2XtcBfacXhat9/V8jYPKjf4jsvCwsBNO4DMLw=&amp;center_on_screen=true&amp;float_window=true&amp;height=800&amp;positioning_strategy=center_on_screen&amp;width=950" TargetMode="External"/><Relationship Id="rId203" Type="http://schemas.openxmlformats.org/officeDocument/2006/relationships/hyperlink" Target="https://my.apps.factset.com/viewer/?_app_id=central_doc_viewer&amp;_dd2=%26f%3Dsld%26c%3Dtrue%26os%3D95687%26oe%3D95691&amp;_doc_docfn=U2FsdGVkX1/4N1eaUjWHC8sZ7SHyZK145mbsPAsCFIMv/jlCfIxt3uBG4QnvEb6W7v1qZ9cjZANq1Vo6ECmqpsjO5NQ0Oz1reSi5YwzmSMc=&amp;center_on_screen=true&amp;float_window=true&amp;height=800&amp;positioning_strategy=center_on_screen&amp;width=950" TargetMode="External"/><Relationship Id="rId385" Type="http://schemas.openxmlformats.org/officeDocument/2006/relationships/hyperlink" Target="https://my.apps.factset.com/viewer/?_app_id=central_doc_viewer&amp;_dd2=%26f%3Dsld%26c%3Dtrue%26os%3D64107%26oe%3D64112&amp;_doc_docfn=U2FsdGVkX1+/RCW6F6NmpagOtz8n3TREMle9gAz02wcgddxL/ecngstaoQgl4RbhkKLliX0TuOufBsEuS6xD8uT+QiXBP1SXch+ixsVHIDQ=&amp;center_on_screen=true&amp;float_window=true&amp;height=800&amp;positioning_strategy=center_on_screen&amp;width=950" TargetMode="External"/><Relationship Id="rId592" Type="http://schemas.openxmlformats.org/officeDocument/2006/relationships/hyperlink" Target="https://my.apps.factset.com/viewer/?_app_id=central_doc_viewer&amp;_dd2=%26f%3Dsld%26c%3Dtrue%26os%3D42342%26oe%3D42348&amp;_doc_docfn=U2FsdGVkX1/O54HXGltyqki6ruqObsvdZD/5gIzpHYByBniaXdv0h2xXBwWzVrb64P9MoQTkRKzM8etsG97V7IrKneYhR+4GrH1ER2l3gDc=&amp;center_on_screen=true&amp;float_window=true&amp;height=800&amp;positioning_strategy=center_on_screen&amp;width=950" TargetMode="External"/><Relationship Id="rId606" Type="http://schemas.openxmlformats.org/officeDocument/2006/relationships/hyperlink" Target="https://my.apps.factset.com/viewer/?_app_id=central_doc_viewer&amp;_dd2=%26f%3Dsld%26c%3Dtrue%26os%3D49387%26oe%3D49390&amp;_doc_docfn=U2FsdGVkX1/Tr86aSMAHr/SjGMImc0dOAO2dhJ4/9EeCg3DWsp/xcVjR8QTUtTln7ugpq9NWTy+vyzCnES3xqksXFRHMMOkr1JdZNpEvxuY=&amp;center_on_screen=true&amp;float_window=true&amp;height=800&amp;positioning_strategy=center_on_screen&amp;width=950" TargetMode="External"/><Relationship Id="rId648" Type="http://schemas.openxmlformats.org/officeDocument/2006/relationships/hyperlink" Target="https://my.apps.factset.com/viewer/?_app_id=central_doc_viewer&amp;_dd2=%26f%3Dsld%26c%3Dtrue%26os%3D44501%26oe%3D44507&amp;_doc_docfn=U2FsdGVkX18l8p+0V4e5j9xggZik4z5xs2V4DX7MVb38MzU8OdThKxlVfg1w4YFLKDC+2wdpvSHqE9kJQn43itieXn9FwkJnkrBtuICvzGg=&amp;center_on_screen=true&amp;float_window=true&amp;height=800&amp;positioning_strategy=center_on_screen&amp;width=950" TargetMode="External"/><Relationship Id="rId245" Type="http://schemas.openxmlformats.org/officeDocument/2006/relationships/hyperlink" Target="https://my.apps.factset.com/viewer/?_app_id=central_doc_viewer&amp;_dd2=%26f%3Dsld%26c%3Dtrue%26os%3D1425949%26oe%3D1425954&amp;_doc_docfn=U2FsdGVkX1/5hEU9AIn268rNh59/rkc2JojLaOIXAP63AcXhEx1dN8G15GKdYzGh3gy8GSWuznvcCcfUUsnwV0bvTccsVg86H+QcvU9N9nI=&amp;center_on_screen=true&amp;float_window=true&amp;height=800&amp;positioning_strategy=center_on_screen&amp;width=950" TargetMode="External"/><Relationship Id="rId287" Type="http://schemas.openxmlformats.org/officeDocument/2006/relationships/hyperlink" Target="https://my.apps.factset.com/viewer/?_app_id=central_doc_viewer&amp;_dd2=%26f%3Dsld%26c%3Dtrue%26os%3D67941%26oe%3D67947&amp;_doc_docfn=U2FsdGVkX19AqtU0pVheP2q2AK2p6MyjHLNdZdGKPHiSLchj5hXn7gXzHmE0ukWPzD2FFfQRTF397NXTwHxgLOn1wsiNcUSzKmBU9CPenWg=&amp;center_on_screen=true&amp;float_window=true&amp;height=800&amp;positioning_strategy=center_on_screen&amp;width=950" TargetMode="External"/><Relationship Id="rId410" Type="http://schemas.openxmlformats.org/officeDocument/2006/relationships/hyperlink" Target="https://my.apps.factset.com/viewer/?_app_id=central_doc_viewer&amp;_dd2=%26f%3Dsld%26c%3Dtrue%26os%3D62908%26oe%3D62914&amp;_doc_docfn=U2FsdGVkX19KLA2irP4RwA3m6rcpl96P5ECBs+B5nE9qQlwVqQkRNXwofHYspFZLZoCwI7Ug5vd0aSe7iPLzs44FmUNhEJ4zXQKJyV2gQks=&amp;center_on_screen=true&amp;float_window=true&amp;height=800&amp;positioning_strategy=center_on_screen&amp;width=950" TargetMode="External"/><Relationship Id="rId452" Type="http://schemas.openxmlformats.org/officeDocument/2006/relationships/hyperlink" Target="https://my.apps.factset.com/viewer/?_app_id=central_doc_viewer&amp;_dd2=%26f%3Dsld%26c%3Dtrue%26os%3D43874%26oe%3D43881&amp;_doc_docfn=U2FsdGVkX19mK9fxYmHjbeUjw9Gx4osNKQqTGyc1wTYdVPejsBQdj2Eh8NO44qGR6b4xELCk7a+h6nvBizUQuJ8TtQgeBWpTVl/r+8CYLMI=&amp;center_on_screen=true&amp;float_window=true&amp;height=800&amp;positioning_strategy=center_on_screen&amp;width=950" TargetMode="External"/><Relationship Id="rId494" Type="http://schemas.openxmlformats.org/officeDocument/2006/relationships/hyperlink" Target="https://my.apps.factset.com/viewer/?_app_id=central_doc_viewer&amp;_dd2=%26f%3Dsld%26c%3Dtrue%26os%3D46811%26oe%3D46817&amp;_doc_docfn=U2FsdGVkX1+mNjFjgKWDBr2lspZ86twCqLguUoiRl2KnvMcxu/c85nQ4d/dFi4ta+ftNWWvaungJJPeixfgD2LA/4P2oFZtoKqcNgrj6oo8=&amp;center_on_screen=true&amp;float_window=true&amp;height=800&amp;positioning_strategy=center_on_screen&amp;width=950" TargetMode="External"/><Relationship Id="rId508" Type="http://schemas.openxmlformats.org/officeDocument/2006/relationships/hyperlink" Target="https://my.apps.factset.com/viewer/?_app_id=central_doc_viewer&amp;_dd2=%26f%3Dsld%26c%3Dtrue%26os%3D54499%26oe%3D54500&amp;_doc_docfn=U2FsdGVkX18Qx6zVa+T/n2AtfXhLwxgkVqDR5XrtbtEK6w74qkD7KifpAS28hiC1fkWf3VE+AxxKOcbJQHcW1xLWHd0wKeHYoWI6Dtgffx8=&amp;center_on_screen=true&amp;float_window=true&amp;height=800&amp;positioning_strategy=center_on_screen&amp;width=950" TargetMode="External"/><Relationship Id="rId105" Type="http://schemas.openxmlformats.org/officeDocument/2006/relationships/hyperlink" Target="https://my.apps.factset.com/viewer/?_app_id=central_doc_viewer&amp;_dd2=%26f%3Dsld%26c%3Dtrue%26os%3D105731%26oe%3D105737&amp;_doc_docfn=U2FsdGVkX19Li82gGMsgrRa3QUuEMvtOgbR1JaqYU3mRUGTnIT8Kl0nQo35Ho3pCk3M6zucSOCGn4UhVTauipfhyNMrREDcyDraDjd7c8rI=&amp;center_on_screen=true&amp;float_window=true&amp;height=800&amp;positioning_strategy=center_on_screen&amp;width=950" TargetMode="External"/><Relationship Id="rId147" Type="http://schemas.openxmlformats.org/officeDocument/2006/relationships/hyperlink" Target="https://my.apps.factset.com/viewer/?_app_id=central_doc_viewer&amp;_dd2=%26f%3Dsld%26c%3Dtrue%26os%3D93714%26oe%3D93719&amp;_doc_docfn=U2FsdGVkX1+mUAM2YWknpr8/ZZx1F8djlb06QixYXgxBw6uG0UVmF9TFHiUayw7hsrRLKuw1O+xVvY2IJ7g7wEwAyC8Wzup9U39iULcQUG8=&amp;center_on_screen=true&amp;float_window=true&amp;height=800&amp;positioning_strategy=center_on_screen&amp;width=950" TargetMode="External"/><Relationship Id="rId312" Type="http://schemas.openxmlformats.org/officeDocument/2006/relationships/hyperlink" Target="https://my.apps.factset.com/viewer/?_app_id=central_doc_viewer&amp;_dd2=%26f%3Dsld%26c%3Dtrue%26os%3D57584%26oe%3D57590&amp;_doc_docfn=U2FsdGVkX1/NNn2TWah1FihDhY7ViXnNwKWFVFmi0BQMnFaaQzfxX5polqyW0fh1mGqlXwAA0/Xc4xVGhHilpqP9u+SJvBctzIPux3eezOw=&amp;center_on_screen=true&amp;float_window=true&amp;height=800&amp;positioning_strategy=center_on_screen&amp;width=950" TargetMode="External"/><Relationship Id="rId354" Type="http://schemas.openxmlformats.org/officeDocument/2006/relationships/hyperlink" Target="https://my.apps.factset.com/viewer/?_app_id=central_doc_viewer&amp;_dd2=%26f%3Dsld%26c%3Dtrue%26os%3D62165%26oe%3D62171&amp;_doc_docfn=U2FsdGVkX1+6HQkhKbOAYSiTQ3OG9a3o0WSVtBJejoX3xSuMSYBYxCkToB+bvhSgS4TNwfP9+4RjNdYvWZmbWOQH9iqqYgGUQwaOMUWxQiI=&amp;center_on_screen=true&amp;float_window=true&amp;height=800&amp;positioning_strategy=center_on_screen&amp;width=950" TargetMode="External"/><Relationship Id="rId51" Type="http://schemas.openxmlformats.org/officeDocument/2006/relationships/hyperlink" Target="https://my.apps.factset.com/viewer/?_app_id=central_doc_viewer&amp;_dd2=%26f%3Dsld%26c%3Dtrue%26os%3D121637%26oe%3D121640&amp;_doc_docfn=U2FsdGVkX1/ST3LKxAu/j+x9FhzjxZ6CcjWTDvbVSxnRPWMHTgfIZLn6gErR4LvgysSo6HbDDornckEuhjHbbzpdYiwPany/Jams08BHPQA=&amp;center_on_screen=true&amp;float_window=true&amp;height=800&amp;positioning_strategy=center_on_screen&amp;width=950" TargetMode="External"/><Relationship Id="rId93" Type="http://schemas.openxmlformats.org/officeDocument/2006/relationships/hyperlink" Target="https://my.apps.factset.com/viewer/?_app_id=central_doc_viewer&amp;_dd2=%26f%3Dsld%26c%3Dtrue%26os%3D213323%26oe%3D213333&amp;_doc_docfn=U2FsdGVkX1+Ovx8QTxPXQr0C25JG5G9dpLCp80oCanSTB7YsIquKoivNibeyqkeTcIOWCPqWcm/9z8BFAfrc/QtEduWosNXTDXjIy8b2H3I=&amp;center_on_screen=true&amp;float_window=true&amp;height=800&amp;positioning_strategy=center_on_screen&amp;width=950" TargetMode="External"/><Relationship Id="rId189" Type="http://schemas.openxmlformats.org/officeDocument/2006/relationships/hyperlink" Target="https://my.apps.factset.com/viewer/?_app_id=central_doc_viewer&amp;_dd2=%26f%3Dsld%26c%3Dtrue%26os%3D35004%26oe%3D35009&amp;_doc_docfn=U2FsdGVkX19SBrf9v+w+Hpv7oJI6cxBFUqWrztySs8tzKqE5RuZZlvrkRK1BLf4/4xp3nGPd7gGoL4gLPWlI7A==&amp;center_on_screen=true&amp;float_window=true&amp;height=800&amp;positioning_strategy=center_on_screen&amp;width=950" TargetMode="External"/><Relationship Id="rId396" Type="http://schemas.openxmlformats.org/officeDocument/2006/relationships/hyperlink" Target="https://my.apps.factset.com/viewer/?_app_id=central_doc_viewer&amp;_dd2=%26f%3Dsld%26c%3Dtrue%26os%3D61709%26oe%3D61716&amp;_doc_docfn=U2FsdGVkX18Y3/4ZT0GTa7uH3+ODv5HAe5lY/l0vz0tnOsIGauZA82z3NUUJnjRvdMaRZnIKdBhxGwMWQOYrOGZ5mgBh10cpgS6m0zOlyNM=&amp;center_on_screen=true&amp;float_window=true&amp;height=800&amp;positioning_strategy=center_on_screen&amp;width=950" TargetMode="External"/><Relationship Id="rId561" Type="http://schemas.openxmlformats.org/officeDocument/2006/relationships/hyperlink" Target="https://my.apps.factset.com/viewer/?_app_id=central_doc_viewer&amp;_dd2=%26f%3Dsld%26c%3Dtrue%26os%3D53764%26oe%3D53771&amp;_doc_docfn=U2FsdGVkX19S0mEzHErlY6W1es2sWXJxLYaWlWpcuKKdR5og+ThVp6xyXLcSRkR7BcK7PBPRLx2KfhrTfK0GfmiOH6d3lVHgWw7yNookx2c=&amp;center_on_screen=true&amp;float_window=true&amp;height=800&amp;positioning_strategy=center_on_screen&amp;width=950" TargetMode="External"/><Relationship Id="rId617" Type="http://schemas.openxmlformats.org/officeDocument/2006/relationships/hyperlink" Target="https://my.apps.factset.com/viewer/?_app_id=central_doc_viewer&amp;_dd2=%26f%3Dsld%26c%3Dtrue%26os%3D57706%26oe%3D57712&amp;_doc_docfn=U2FsdGVkX19PFYqCq7Icjqdg6so/nmr0uDqnAuH4AJT7dByh2KvBIzm4yJV/ZKCYglHVgv9XSiCPsTl+oelsD+XOxE418ePUe2r1Srzbu9s=&amp;center_on_screen=true&amp;float_window=true&amp;height=800&amp;positioning_strategy=center_on_screen&amp;width=950" TargetMode="External"/><Relationship Id="rId659" Type="http://schemas.openxmlformats.org/officeDocument/2006/relationships/hyperlink" Target="https://my.apps.factset.com/viewer/?_app_id=central_doc_viewer&amp;_dd2=%26f%3Dsld%26c%3Dtrue%26os%3D49615%26oe%3D49620&amp;_doc_docfn=U2FsdGVkX19tRkU9Vyilt+80xAj0StX9eatSbgaskqbxiBBlaVUdbea3Q8JBldD/r08KURz/Z/eP0o54tGCPh1/G6bkaRn41GbDNwF6+mbU=&amp;center_on_screen=true&amp;float_window=true&amp;height=800&amp;positioning_strategy=center_on_screen&amp;width=950" TargetMode="External"/><Relationship Id="rId214" Type="http://schemas.openxmlformats.org/officeDocument/2006/relationships/hyperlink" Target="https://my.apps.factset.com/viewer/?_app_id=central_doc_viewer&amp;_dd2=%26f%3Dsld%26c%3Dtrue%26os%3D93919%26oe%3D93924&amp;_doc_docfn=U2FsdGVkX18onfYl0wGjrmC0N/hYB9xsnuFzvFHCx9CEt4mLAErcQEcpg9D10TVaDmO4AExh05JJNItOz6VOQ/WcGaYuMwK4NSmbFNJTNJg=&amp;center_on_screen=true&amp;float_window=true&amp;height=800&amp;positioning_strategy=center_on_screen&amp;width=950" TargetMode="External"/><Relationship Id="rId256" Type="http://schemas.openxmlformats.org/officeDocument/2006/relationships/hyperlink" Target="https://my.apps.factset.com/viewer/?_app_id=central_doc_viewer&amp;_dd2=%26f%3Dsld%26c%3Dtrue%26os%3D1436742%26oe%3D1436745&amp;_doc_docfn=U2FsdGVkX1+378Pp47QNI9A/izfIqLG0aqYcGSAeu+lMQcBWhy6HcEMIx2OlKEMRp2JW1UGG+mVGTZbAs6ne2k0A3mUP8WfcbyyBsEC283E=&amp;center_on_screen=true&amp;float_window=true&amp;height=800&amp;positioning_strategy=center_on_screen&amp;width=950" TargetMode="External"/><Relationship Id="rId298" Type="http://schemas.openxmlformats.org/officeDocument/2006/relationships/hyperlink" Target="https://my.apps.factset.com/viewer/?_app_id=central_doc_viewer&amp;_dd2=%26f%3Dsld%26c%3Dtrue%26os%3D74616%26oe%3D74622&amp;_doc_docfn=U2FsdGVkX195onp5kP7NEPlxAFzDWoQzof38YuJhJCAIp7skbsG7lBbQpPFLlaBwxluGk53D1Dp4nIYwasfNpDbxAhcBMLbKe3sdNwjvZZk=&amp;center_on_screen=true&amp;float_window=true&amp;height=800&amp;positioning_strategy=center_on_screen&amp;width=950" TargetMode="External"/><Relationship Id="rId421" Type="http://schemas.openxmlformats.org/officeDocument/2006/relationships/hyperlink" Target="https://my.apps.factset.com/viewer/?_app_id=central_doc_viewer&amp;_dd2=%26f%3Dsld%26c%3Dtrue%26os%3D69789%26oe%3D69795&amp;_doc_docfn=U2FsdGVkX1+D3LkTyyFEzQnMVM54jiuQUEVwHh+zLzxMrQPfPT9+cOAhnMkVYVE1PRRxjNxSPYFr03wEkXiR0BBUGSKoJ1rUxx3dPSt/J88=&amp;center_on_screen=true&amp;float_window=true&amp;height=800&amp;positioning_strategy=center_on_screen&amp;width=950" TargetMode="External"/><Relationship Id="rId463" Type="http://schemas.openxmlformats.org/officeDocument/2006/relationships/hyperlink" Target="https://my.apps.factset.com/viewer/?_app_id=central_doc_viewer&amp;_dd2=%26f%3Dsld%26c%3Dtrue%26os%3D50759%26oe%3D50765&amp;_doc_docfn=U2FsdGVkX1+2en2/WcTKxuIROUeGeOKaHLoSShPnU21xZFd6Z5QVIxTHG8N7JUTk8LfahTC9JzKe2zJRFhHg/E7ySAvSifZl9fv6sVxTsLE=&amp;center_on_screen=true&amp;float_window=true&amp;height=800&amp;positioning_strategy=center_on_screen&amp;width=950" TargetMode="External"/><Relationship Id="rId519" Type="http://schemas.openxmlformats.org/officeDocument/2006/relationships/hyperlink" Target="https://my.apps.factset.com/viewer/?_app_id=central_doc_viewer&amp;_dd2=%26f%3Dsld%26c%3Dtrue%26os%3D71643%26oe%3D71652&amp;_doc_docfn=U2FsdGVkX1+ZnINV03Y38y9hPc+fcKQvltWzcHVkKdyfO+chm/KHES7azA2JeMiKok1KL4Wqq4v0quEoPf3j7k3LAAgMkL2asFFGoUzt2Ww=&amp;center_on_screen=true&amp;float_window=true&amp;height=800&amp;positioning_strategy=center_on_screen&amp;width=950" TargetMode="External"/><Relationship Id="rId670" Type="http://schemas.openxmlformats.org/officeDocument/2006/relationships/hyperlink" Target="https://my.apps.factset.com/viewer/?_app_id=central_doc_viewer&amp;_dd2=%26f%3Dsld%26c%3Dtrue%26os%3D41301%26oe%3D41310&amp;_doc_docfn=U2FsdGVkX1+Qx9QA9bmoX+xoDxHgUwM/sIYhO/JbKfZIPV+kSjphZZ3xxCXTNrkJHjl7IM+RZlqd1lMy7S6UUjEK0nA4DmtkvIXw3qxmc5A=&amp;center_on_screen=true&amp;float_window=true&amp;height=800&amp;positioning_strategy=center_on_screen&amp;width=950" TargetMode="External"/><Relationship Id="rId116" Type="http://schemas.openxmlformats.org/officeDocument/2006/relationships/hyperlink" Target="https://my.apps.factset.com/viewer/?_app_id=central_doc_viewer&amp;_dd2=%26f%3Dsld%26c%3Dtrue%26os%3D34608%26oe%3D34613&amp;_doc_docfn=U2FsdGVkX1+6ST5JfXpFa5mgbvoeA29CaCSm6lxspi6Mv4+3qV/L9/pVlCE8xie9v93aruA6yNrf0QspsSo/9Q==&amp;center_on_screen=true&amp;float_window=true&amp;height=800&amp;positioning_strategy=center_on_screen&amp;width=950" TargetMode="External"/><Relationship Id="rId158" Type="http://schemas.openxmlformats.org/officeDocument/2006/relationships/hyperlink" Target="https://my.apps.factset.com/viewer/?_app_id=central_doc_viewer&amp;_dd2=%26f%3Dsld%26c%3Dtrue%26os%3D99709%26oe%3D99716&amp;_doc_docfn=U2FsdGVkX182LWNXcqT1bF2te9zQazmVl19PjQJFKk6GY5scUvzudo7L6uccMMfTF6hp/j01CTVH/9UOcpd2XUqKuTbssx1Dqpz7jlbV5No=&amp;center_on_screen=true&amp;float_window=true&amp;height=800&amp;positioning_strategy=center_on_screen&amp;width=950" TargetMode="External"/><Relationship Id="rId323" Type="http://schemas.openxmlformats.org/officeDocument/2006/relationships/hyperlink" Target="https://my.apps.factset.com/viewer/?_app_id=central_doc_viewer&amp;_dd2=%26f%3Dsld%26c%3Dtrue%26os%3D62675%26oe%3D62680&amp;_doc_docfn=U2FsdGVkX18jwOP9sEfHzOtoU/eWP4a/Csje196P7Y24VBo4kCKUXOiHBe0DJylfSlcSD3c+br8nZLo/+381+GMrNeXeGGb4c2k+C59ZOf8=&amp;center_on_screen=true&amp;float_window=true&amp;height=800&amp;positioning_strategy=center_on_screen&amp;width=950" TargetMode="External"/><Relationship Id="rId530" Type="http://schemas.openxmlformats.org/officeDocument/2006/relationships/hyperlink" Target="https://my.apps.factset.com/viewer/?_app_id=central_doc_viewer&amp;_dd2=%26f%3Dsld%26c%3Dtrue%26os%3D71113%26oe%3D71120&amp;_doc_docfn=U2FsdGVkX1/pPGuj7je2bjRYHjKk5mlegSwtPin52VC+UagNxkvLZp27VFglf0WHF/fWR0HkXbGa3mqTDPeKhRORiykbqMKWmAA1+sEh8Z0=&amp;center_on_screen=true&amp;float_window=true&amp;height=800&amp;positioning_strategy=center_on_screen&amp;width=950" TargetMode="External"/><Relationship Id="rId20" Type="http://schemas.openxmlformats.org/officeDocument/2006/relationships/hyperlink" Target="https://my.apps.factset.com/viewer/?_app_id=central_doc_viewer&amp;_dd2=%26f%3Dsld%26c%3Dtrue%26os%3D119764%26oe%3D119770&amp;_doc_docfn=U2FsdGVkX1+YjTY0uYrPACG/C1kVH6GmNoOf+Ri5x+1Wozf0S/RL77BXkyj6k+eW6UUBTTyfOlBO357i41/9qqLlgfJXuKsvG3MMhb/C9hg=&amp;center_on_screen=true&amp;float_window=true&amp;height=800&amp;positioning_strategy=center_on_screen&amp;width=950" TargetMode="External"/><Relationship Id="rId62" Type="http://schemas.openxmlformats.org/officeDocument/2006/relationships/hyperlink" Target="https://my.apps.factset.com/viewer/?_app_id=central_doc_viewer&amp;_dd2=%26f%3Dsld%26c%3Dtrue%26os%3D122629%26oe%3D122634&amp;_doc_docfn=U2FsdGVkX19QLUq3c0KMHH2iM5ARCDfo81Ul4Pbjh1cCgB5rECa1Wbuno2ec1S2vE9/XgqgA2cIjhnIB3L8xKF501trgMutXEXIFNXBfjow=&amp;center_on_screen=true&amp;float_window=true&amp;height=800&amp;positioning_strategy=center_on_screen&amp;width=950" TargetMode="External"/><Relationship Id="rId365" Type="http://schemas.openxmlformats.org/officeDocument/2006/relationships/hyperlink" Target="https://my.apps.factset.com/viewer/?_app_id=central_doc_viewer&amp;_dd2=%26f%3Dsld%26c%3Dtrue%26os%3D68437%26oe%3D68442&amp;_doc_docfn=U2FsdGVkX1/5SAFLkX5czsvMmknRzvxKPOF9PqV5lOJ7tSRo3pvmitzTGL+97q1yZUUoUmG449nwuoAoUcTYLenTX991VVeRNZud6y1vtGQ=&amp;center_on_screen=true&amp;float_window=true&amp;height=800&amp;positioning_strategy=center_on_screen&amp;width=950" TargetMode="External"/><Relationship Id="rId572" Type="http://schemas.openxmlformats.org/officeDocument/2006/relationships/hyperlink" Target="https://my.apps.factset.com/viewer/?_app_id=central_doc_viewer&amp;_dd2=%26f%3Dsld%26c%3Dtrue%26os%3D54887%26oe%3D54896&amp;_doc_docfn=U2FsdGVkX1+5e2JHSEgzzVLdqyMkeXDt0UYEDjUMtn0S0OhMu+aZKHHpY9M1JujzPfGWhKOEHK5QZwPgYl1FMmM/5aY+RpO0aOWVhGoy7Ng=&amp;center_on_screen=true&amp;float_window=true&amp;height=800&amp;positioning_strategy=center_on_screen&amp;width=950" TargetMode="External"/><Relationship Id="rId628" Type="http://schemas.openxmlformats.org/officeDocument/2006/relationships/hyperlink" Target="https://my.apps.factset.com/viewer/?_app_id=central_doc_viewer&amp;_dd2=%26f%3Dsld%26c%3Dtrue%26os%3D62908%26oe%3D62914&amp;_doc_docfn=U2FsdGVkX182iGTZgCfW0Gy5I645ymPZhieiTLSqE5SmW0QF7N8JbTLuRJRIe7vsx0YpzAkC0yiy9kIbhYCXSBZFHlfZdULEOP8W167oP2M=&amp;center_on_screen=true&amp;float_window=true&amp;height=800&amp;positioning_strategy=center_on_screen&amp;width=950" TargetMode="External"/><Relationship Id="rId225" Type="http://schemas.openxmlformats.org/officeDocument/2006/relationships/hyperlink" Target="https://my.apps.factset.com/viewer/?_app_id=central_doc_viewer&amp;_dd2=%26f%3Dsld%26c%3Dtrue%26os%3D92317%26oe%3D92323&amp;_doc_docfn=U2FsdGVkX19IrJmssiCV1fHMEd6lKjXb3pbPlilMYtMLFhkWd9S3eXUujFOm7yTVXzgu0akLO6bfhbhAC9N/SecrCqUTURpo/Fly2/9gKrI=&amp;center_on_screen=true&amp;float_window=true&amp;height=800&amp;positioning_strategy=center_on_screen&amp;width=950" TargetMode="External"/><Relationship Id="rId267" Type="http://schemas.openxmlformats.org/officeDocument/2006/relationships/hyperlink" Target="https://my.apps.factset.com/viewer/?_app_id=central_doc_viewer&amp;_dd2=%26f%3Dsld%26c%3Dtrue%26os%3D1452839%26oe%3D1452845&amp;_doc_docfn=U2FsdGVkX1+0MN3ewO+rgrlFD3UvGhXxD9Kw8bRFWIInoF77GFnNRNaH/omcIliFlF91PWHeoHo/QszN4oq2PWrp3UMu1ne4wPDde2oEJ9I=&amp;center_on_screen=true&amp;float_window=true&amp;height=800&amp;positioning_strategy=center_on_screen&amp;width=950" TargetMode="External"/><Relationship Id="rId432" Type="http://schemas.openxmlformats.org/officeDocument/2006/relationships/hyperlink" Target="https://my.apps.factset.com/viewer/?_app_id=central_doc_viewer&amp;_dd2=%26f%3Dsld%26c%3Dtrue%26os%3D45307%26oe%3D45312&amp;_doc_docfn=U2FsdGVkX18pCk8n7Qw+tZQ/+lGWCMa4zD2zoiOGDRNsUu/cNU4vGP4gNQO8WUYhd6d+NDoL/Go47SUZfGZra8lerrPuwGFspZEcPuSxsTU=&amp;center_on_screen=true&amp;float_window=true&amp;height=800&amp;positioning_strategy=center_on_screen&amp;width=950" TargetMode="External"/><Relationship Id="rId474" Type="http://schemas.openxmlformats.org/officeDocument/2006/relationships/hyperlink" Target="https://my.apps.factset.com/viewer/?_app_id=central_doc_viewer&amp;_dd2=%26f%3Dsld%26c%3Dtrue%26os%3D52087%26oe%3D52088&amp;_doc_docfn=U2FsdGVkX1/FOmSxvip0FGvbYqtcst6b27wdqXb6EwbHInLSQ0D4J54++G55PGaaHBniD+M3H507r0dESlfL7ymdaLjGBbhB69DCF/46AwQ=&amp;center_on_screen=true&amp;float_window=true&amp;height=800&amp;positioning_strategy=center_on_screen&amp;width=950" TargetMode="External"/><Relationship Id="rId127" Type="http://schemas.openxmlformats.org/officeDocument/2006/relationships/hyperlink" Target="https://my.apps.factset.com/viewer/?_app_id=central_doc_viewer&amp;_dd2=%26f%3Dsld%26c%3Dtrue%26os%3D89192%26oe%3D89198&amp;_doc_docfn=U2FsdGVkX1/zgfTqIfIsyY4vQYhcuRf/fV4FRbjh20x5T7+VIBwdz+rIUgosaZaxIuJRleByi4ngVkoSVXvzF0MiCFn+ShMq+kckXl0CqSo=&amp;center_on_screen=true&amp;float_window=true&amp;height=800&amp;positioning_strategy=center_on_screen&amp;width=950" TargetMode="External"/><Relationship Id="rId681" Type="http://schemas.openxmlformats.org/officeDocument/2006/relationships/hyperlink" Target="https://my.apps.factset.com/viewer/?_app_id=central_doc_viewer&amp;_dd2=%26f%3Dsld%26c%3Dtrue%26os%3D49565%26oe%3D49571&amp;_doc_docfn=U2FsdGVkX1/p73P14UFG2jy1JVKpDCSqAAldHbPUSHDWZPbzr3sOxf3rCfxWMmIfvviQJ0gUecE5+L9NL58A7mhn57TpxC3i4WJtCj2vJ9A=&amp;center_on_screen=true&amp;float_window=true&amp;height=800&amp;positioning_strategy=center_on_screen&amp;width=950" TargetMode="External"/><Relationship Id="rId31" Type="http://schemas.openxmlformats.org/officeDocument/2006/relationships/hyperlink" Target="https://my.apps.factset.com/viewer/?_app_id=central_doc_viewer&amp;_dd2=%26f%3Dsld%26c%3Dtrue%26os%3D118852%26oe%3D118858&amp;_doc_docfn=U2FsdGVkX1/DikGekp2mZoHMNmSyssEv7mgWPGo8v5AWlgox2PfW5C6Jb1MFL4283f+RGGd+nl+5tKevTogcZj11BRyuXw3jPbqUNsoHx9o=&amp;center_on_screen=true&amp;float_window=true&amp;height=800&amp;positioning_strategy=center_on_screen&amp;width=950" TargetMode="External"/><Relationship Id="rId73" Type="http://schemas.openxmlformats.org/officeDocument/2006/relationships/hyperlink" Target="https://my.apps.factset.com/viewer/?_app_id=central_doc_viewer&amp;_dd2=%26f%3Dsld%26c%3Dtrue%26os%3D120196%26oe%3D120201&amp;_doc_docfn=U2FsdGVkX18a9o5a1lSx8u288XdkXKcsWPKrIAeEnpukW5zdr7fa7L3aWhrqhelFg130eWla7GbDfi6rea9QAQYRNX7ql6+cmhCmnBTtlY0=&amp;center_on_screen=true&amp;float_window=true&amp;height=800&amp;positioning_strategy=center_on_screen&amp;width=950" TargetMode="External"/><Relationship Id="rId169" Type="http://schemas.openxmlformats.org/officeDocument/2006/relationships/hyperlink" Target="https://my.apps.factset.com/viewer/?_app_id=central_doc_viewer&amp;_dd2=%26f%3Dsld%26c%3Dtrue%26os%3D106001%26oe%3D106006&amp;_doc_docfn=U2FsdGVkX18MoYkKuhKBPANb0A7XGgF57FCEeCDpTkx/4Dfft7erpP2ovYpQt2fMyRGXCV+7Rz10FLsDcytSQKfia5ndNf2uOIQqzLTsBCo=&amp;center_on_screen=true&amp;float_window=true&amp;height=800&amp;positioning_strategy=center_on_screen&amp;width=950" TargetMode="External"/><Relationship Id="rId334" Type="http://schemas.openxmlformats.org/officeDocument/2006/relationships/hyperlink" Target="https://my.apps.factset.com/viewer/?_app_id=central_doc_viewer&amp;_dd2=%26f%3Dsld%26c%3Dtrue%26os%3D69111%26oe%3D69118&amp;_doc_docfn=U2FsdGVkX19fEHnxEJYqeQGcEOjdfBC3F6CjaUCrgKbC2ZLNwr8Y2FbojEEd3GIoynuS9774VLCSo2eYqyXPJig5ka2zDfOIWJk08vsZQsM=&amp;center_on_screen=true&amp;float_window=true&amp;height=800&amp;positioning_strategy=center_on_screen&amp;width=950" TargetMode="External"/><Relationship Id="rId376" Type="http://schemas.openxmlformats.org/officeDocument/2006/relationships/hyperlink" Target="https://my.apps.factset.com/viewer/?_app_id=central_doc_viewer&amp;_dd2=%26f%3Dsld%26c%3Dtrue%26os%3D60455%26oe%3D60461&amp;_doc_docfn=U2FsdGVkX19SX5WzdBq6znMkYB9Z1NRf74fl+KJC50KkPf4ie04AsBy8Z/4yinCrJN4iSPSkR6oSIKRt9B24ApjMvh/W22LJgmXMW19PtYc=&amp;center_on_screen=true&amp;float_window=true&amp;height=800&amp;positioning_strategy=center_on_screen&amp;width=950" TargetMode="External"/><Relationship Id="rId541" Type="http://schemas.openxmlformats.org/officeDocument/2006/relationships/hyperlink" Target="https://my.apps.factset.com/viewer/?_app_id=central_doc_viewer&amp;_dd2=%26f%3Dsld%26c%3Dtrue%26os%3D42807%26oe%3D42813&amp;_doc_docfn=U2FsdGVkX1+rJTb2gA/4k/tN/F0DxHXIcyEqP8qViufRBElMHe7NyRxVMbe6ziN8ehKOI/du+aq/3+j7xhdkXXVtc7uFIHFJA+mzpISwLAU=&amp;center_on_screen=true&amp;float_window=true&amp;height=800&amp;positioning_strategy=center_on_screen&amp;width=950" TargetMode="External"/><Relationship Id="rId583" Type="http://schemas.openxmlformats.org/officeDocument/2006/relationships/hyperlink" Target="https://my.apps.factset.com/viewer/?_app_id=central_doc_viewer&amp;_dd2=%26f%3Dsld%26c%3Dtrue%26os%3D54321%26oe%3D54328&amp;_doc_docfn=U2FsdGVkX18kJnljIZnscBlK9WYgCygvAsXEbg1BtsFgljrx39SvIcfOymBFn3d2j+BF5mvatLC0rQ+vPaVE/es9kOJsHjQT/wWYkby3sKs=&amp;center_on_screen=true&amp;float_window=true&amp;height=800&amp;positioning_strategy=center_on_screen&amp;width=950" TargetMode="External"/><Relationship Id="rId639" Type="http://schemas.openxmlformats.org/officeDocument/2006/relationships/hyperlink" Target="https://my.apps.factset.com/viewer/?_app_id=central_doc_viewer&amp;_dd2=%26f%3Dsld%26c%3Dtrue%26os%3D69789%26oe%3D69795&amp;_doc_docfn=U2FsdGVkX1+5Rqb+qmS/2K12f/f7nfedbT8y33VIUmCykQDq7wd4MgqbWNXewcraBaFi1aMNzXpd9gQ8nmpsUwdmCoBWuU9CJg7G+0GM8mM=&amp;center_on_screen=true&amp;float_window=true&amp;height=800&amp;positioning_strategy=center_on_screen&amp;width=950" TargetMode="External"/><Relationship Id="rId4" Type="http://schemas.openxmlformats.org/officeDocument/2006/relationships/hyperlink" Target="https://my.apps.factset.com/viewer/?_app_id=central_doc_viewer&amp;_dd2=%26f%3Dsld%26c%3Dtrue%26os%3D111101%26oe%3D111110&amp;_doc_docfn=U2FsdGVkX1+W55SmeDWx+pbCchtQ2cImfw59Wa3yjjHuNg2HXK0dxdBB5yT9YKKXBJckEE2/lLc62pVzjH6e6gPpyggo4yUV6FBxpA+qhIM=&amp;center_on_screen=true&amp;float_window=true&amp;height=800&amp;positioning_strategy=center_on_screen&amp;width=950" TargetMode="External"/><Relationship Id="rId180" Type="http://schemas.openxmlformats.org/officeDocument/2006/relationships/hyperlink" Target="https://my.apps.factset.com/viewer/?_app_id=central_doc_viewer&amp;_dd2=%26f%3Dsld%26c%3Dtrue%26os%3D99241%26oe%3D99249&amp;_doc_docfn=U2FsdGVkX19hxoP9Aq0OF+S1Vqgu/4xHfF7OnSIRNpNJa9YWy1HhjkXrFQDII/CVtJjJ0dguiUWuMPioUbLq1k8UQVFCmTkvRrjaAO1MTcU=&amp;center_on_screen=true&amp;float_window=true&amp;height=800&amp;positioning_strategy=center_on_screen&amp;width=950" TargetMode="External"/><Relationship Id="rId236" Type="http://schemas.openxmlformats.org/officeDocument/2006/relationships/hyperlink" Target="https://my.apps.factset.com/viewer/?_app_id=central_doc_viewer&amp;_dd2=%26f%3Dsld%26c%3Dtrue%26os%3D101858%26oe%3D101861&amp;_doc_docfn=U2FsdGVkX18vgFdNJJ1edjNf90fQqAb5/3vBZ/pu705UYxKhMjLlxHqlTkbzQUzwK6W8L0oYflXCBnWoGT2uTmaM0tGb8L9C6dZ6jqQQoGU=&amp;center_on_screen=true&amp;float_window=true&amp;height=800&amp;positioning_strategy=center_on_screen&amp;width=950" TargetMode="External"/><Relationship Id="rId278" Type="http://schemas.openxmlformats.org/officeDocument/2006/relationships/hyperlink" Target="https://my.apps.factset.com/viewer/?_app_id=central_doc_viewer&amp;_dd2=%26f%3Dsld%26c%3Dtrue%26os%3D63799%26oe%3D63804&amp;_doc_docfn=U2FsdGVkX1/2EE06EsLGoucwo1k4aeuj9vgPz0f2W+ExYft+MWUlWLlFZl30IaUXOXY+izl+L/D9ygcpncgBmtjfDXfcUwgbP55zfiWAFWA=&amp;center_on_screen=true&amp;float_window=true&amp;height=800&amp;positioning_strategy=center_on_screen&amp;width=950" TargetMode="External"/><Relationship Id="rId401" Type="http://schemas.openxmlformats.org/officeDocument/2006/relationships/hyperlink" Target="https://my.apps.factset.com/viewer/?_app_id=central_doc_viewer&amp;_dd2=%26f%3Dsld%26c%3Dtrue%26os%3D58785%26oe%3D58791&amp;_doc_docfn=U2FsdGVkX18Io6/3Jr3WBU8eqDzqqzNooashKRP30vuIyTrvYcXCb71k2VIAp7O1N0Yhdwp/D/6V8qhwiOzfFMScxXgEvWOiroSkx2/Whow=&amp;center_on_screen=true&amp;float_window=true&amp;height=800&amp;positioning_strategy=center_on_screen&amp;width=950" TargetMode="External"/><Relationship Id="rId443" Type="http://schemas.openxmlformats.org/officeDocument/2006/relationships/hyperlink" Target="https://my.apps.factset.com/viewer/?_app_id=central_doc_viewer&amp;_dd2=%26f%3Dsld%26c%3Dtrue%26os%3D56498%26oe%3D56501&amp;_doc_docfn=U2FsdGVkX1/S5DbRX74yvR9RMUKQNiCyvIwqaU0qb64NCXEbppPYwbKNAHW4R/08HXLSQK0R7XXacL29aIG4He5CgaWjtufckpHkZSZwhMA=&amp;center_on_screen=true&amp;float_window=true&amp;height=800&amp;positioning_strategy=center_on_screen&amp;width=950" TargetMode="External"/><Relationship Id="rId650" Type="http://schemas.openxmlformats.org/officeDocument/2006/relationships/hyperlink" Target="https://my.apps.factset.com/viewer/?_app_id=central_doc_viewer&amp;_dd2=%26f%3Dsld%26c%3Dtrue%26os%3D45499%26oe%3D45504&amp;_doc_docfn=U2FsdGVkX1+SJT4qfDMmcQ53MCBr6Yu+ooJgH5Waq6+9WRXrAoUP1lzofEG0ZreLk9KAVzrFupW9Y1ZRrty9Z88XRT1jPrPdsgq5yA8PXR0=&amp;center_on_screen=true&amp;float_window=true&amp;height=800&amp;positioning_strategy=center_on_screen&amp;width=950" TargetMode="External"/><Relationship Id="rId303" Type="http://schemas.openxmlformats.org/officeDocument/2006/relationships/hyperlink" Target="https://my.apps.factset.com/viewer/?_app_id=central_doc_viewer&amp;_dd2=%26f%3Dsld%26c%3Dtrue%26os%3D77269%26oe%3D77274&amp;_doc_docfn=U2FsdGVkX19H6g1l2/RSc59ROu/ppfoOOHeYe4edQXTkY34+bioEdoIkSopGQU7/O8HWy+m2gt+DRtmYYyCKKCx984bUF/A6kKNroA3DOR4=&amp;center_on_screen=true&amp;float_window=true&amp;height=800&amp;positioning_strategy=center_on_screen&amp;width=950" TargetMode="External"/><Relationship Id="rId485" Type="http://schemas.openxmlformats.org/officeDocument/2006/relationships/hyperlink" Target="https://my.apps.factset.com/viewer/?_app_id=central_doc_viewer&amp;_dd2=%26f%3Dsld%26c%3Dtrue%26os%3D42808%26oe%3D42814&amp;_doc_docfn=U2FsdGVkX1+u4B+ZTGc1Wd0cegLrSooqHRsbEDInn0hBYg6lZZgasWtetv1OPNLFJSc0ZkCs9FiNvLr8r2RU2QtsTDbPyPB2+nYe9enGqMM=&amp;center_on_screen=true&amp;float_window=true&amp;height=800&amp;positioning_strategy=center_on_screen&amp;width=950" TargetMode="External"/><Relationship Id="rId692" Type="http://schemas.openxmlformats.org/officeDocument/2006/relationships/hyperlink" Target="https://my.apps.factset.com/viewer/?_app_id=central_doc_viewer&amp;_dd2=%26f%3Dsld%26c%3Dtrue%26os%3D53472%26oe%3D53473&amp;_doc_docfn=U2FsdGVkX1/A+HJJe1m1ffaMF6aigXJDLaz48NtibLJuC23HuiC+Ts7PeLtOalEYcZ83u6LpWlBq/EZORDejyTTjlKLW3jzZ39R5Qg8hWNk=&amp;center_on_screen=true&amp;float_window=true&amp;height=800&amp;positioning_strategy=center_on_screen&amp;width=950" TargetMode="External"/><Relationship Id="rId42" Type="http://schemas.openxmlformats.org/officeDocument/2006/relationships/hyperlink" Target="https://my.apps.factset.com/viewer/?_app_id=central_doc_viewer&amp;_dd2=%26f%3Dsld%26c%3Dtrue%26os%3D120754%26oe%3D120759&amp;_doc_docfn=U2FsdGVkX18xnhpdfLY00DgdegXteK8Rk4hi+/CfTolCOwegpSdY8qO5U2/IBZT37azhNWRqQqQkwplwotzk9k5aRlckhOAypuVjJ5qQWg8=&amp;center_on_screen=true&amp;float_window=true&amp;height=800&amp;positioning_strategy=center_on_screen&amp;width=950" TargetMode="External"/><Relationship Id="rId84" Type="http://schemas.openxmlformats.org/officeDocument/2006/relationships/hyperlink" Target="https://my.apps.factset.com/viewer/?_app_id=central_doc_viewer&amp;_dd2=%26f%3Dsld%26c%3Dtrue%26os%3D128996%26oe%3D129002&amp;_doc_docfn=U2FsdGVkX1/H2+76Js0SBvcaBCBUoQ6gQ+3Wum0VVlRZeQe3zH778WHYFj7ZoVMOKCa4qlVh6At9YEGpUQNRt2kUEbbcwF44Y5rvJSkCScU=&amp;center_on_screen=true&amp;float_window=true&amp;height=800&amp;positioning_strategy=center_on_screen&amp;width=950" TargetMode="External"/><Relationship Id="rId138" Type="http://schemas.openxmlformats.org/officeDocument/2006/relationships/hyperlink" Target="https://my.apps.factset.com/viewer/?_app_id=central_doc_viewer&amp;_dd2=%26f%3Dsld%26c%3Dtrue%26os%3D100338%26oe%3D100341&amp;_doc_docfn=U2FsdGVkX1/TGEqg5OX5tQhSmjMIHqOU7C+KsmWRBl8hYwTiYHNtRLzU8T0JrVk7ZMVKJvJUh92PYRMuqOre0/E6fuP+tdFqQLr7YnXhZhs=&amp;center_on_screen=true&amp;float_window=true&amp;height=800&amp;positioning_strategy=center_on_screen&amp;width=950" TargetMode="External"/><Relationship Id="rId345" Type="http://schemas.openxmlformats.org/officeDocument/2006/relationships/hyperlink" Target="https://my.apps.factset.com/viewer/?_app_id=central_doc_viewer&amp;_dd2=%26f%3Dsld%26c%3Dtrue%26os%3D58148%26oe%3D58153&amp;_doc_docfn=U2FsdGVkX19vMfuz+wiMgFwMEkR9VAY2OcI65YZy+7PKCVbfq8WPcDY+FFzQsEGJ443zN/7U+gKgN/cAiz3kPZ7W5hm+1ZFF0fkY6rTuggY=&amp;center_on_screen=true&amp;float_window=true&amp;height=800&amp;positioning_strategy=center_on_screen&amp;width=950" TargetMode="External"/><Relationship Id="rId387" Type="http://schemas.openxmlformats.org/officeDocument/2006/relationships/hyperlink" Target="https://my.apps.factset.com/viewer/?_app_id=central_doc_viewer&amp;_dd2=%26f%3Dsld%26c%3Dtrue%26os%3D65566%26oe%3D65569&amp;_doc_docfn=U2FsdGVkX19sMSeiYhuTiBPbYLm9PWforKSK0qBAAR0aJ7WKFmxxSbTXFwCTrJv5xI7MMSZgLu06mHQN4fgw9sAuICake/3ETQz+oJ5Y7jA=&amp;center_on_screen=true&amp;float_window=true&amp;height=800&amp;positioning_strategy=center_on_screen&amp;width=950" TargetMode="External"/><Relationship Id="rId510" Type="http://schemas.openxmlformats.org/officeDocument/2006/relationships/hyperlink" Target="https://my.apps.factset.com/viewer/?_app_id=central_doc_viewer&amp;_dd2=%26f%3Dsld%26c%3Dtrue%26os%3D59949%26oe%3D59956&amp;_doc_docfn=U2FsdGVkX1/rp8/iU+cnHtnM+s2ThXPd+sa06U69HJLdDudIFDrhPyHRV4/+qhS9J8UigWbG5irajdIACShw8lXgf/4WmATOxtK39sc6/YY=&amp;center_on_screen=true&amp;float_window=true&amp;height=800&amp;positioning_strategy=center_on_screen&amp;width=950" TargetMode="External"/><Relationship Id="rId552" Type="http://schemas.openxmlformats.org/officeDocument/2006/relationships/hyperlink" Target="https://my.apps.factset.com/viewer/?_app_id=central_doc_viewer&amp;_dd2=%26f%3Dsld%26c%3Dtrue%26os%3D47935%26oe%3D47940&amp;_doc_docfn=U2FsdGVkX1+aNZaK/BoTKItamCohK1OGBvFUErJ9LpX8wO37EN3zwXJ1UD/+VAgsrIpHcdIriJNfDT7NtvbV/aWL51E/g09ZuZE3VAT/Wbw=&amp;center_on_screen=true&amp;float_window=true&amp;height=800&amp;positioning_strategy=center_on_screen&amp;width=950" TargetMode="External"/><Relationship Id="rId594" Type="http://schemas.openxmlformats.org/officeDocument/2006/relationships/hyperlink" Target="https://my.apps.factset.com/viewer/?_app_id=central_doc_viewer&amp;_dd2=%26f%3Dsld%26c%3Dtrue%26os%3D43310%26oe%3D43315&amp;_doc_docfn=U2FsdGVkX19gaWpz0uYF6H4T1mxvD7VyucD1oA6rv9L+JqMKVm6CBONMMHy08Ba3feRJDL0OfTaCaBUeWp/jCw/GbEDzazamTGhL/kDaTjs=&amp;center_on_screen=true&amp;float_window=true&amp;height=800&amp;positioning_strategy=center_on_screen&amp;width=950" TargetMode="External"/><Relationship Id="rId608" Type="http://schemas.openxmlformats.org/officeDocument/2006/relationships/hyperlink" Target="https://my.apps.factset.com/viewer/?_app_id=central_doc_viewer&amp;_dd2=%26f%3Dsld%26c%3Dtrue%26os%3D50382%26oe%3D50387&amp;_doc_docfn=U2FsdGVkX1+6Uo3zNhFNXd2f1uzIOyBOPuG+JJTenn8v3Z4WEXaVVNxet0sohrNqb7fo6AFimyax1BHsVux5p+8B8ZQt2TF/tQddQdGswrE=&amp;center_on_screen=true&amp;float_window=true&amp;height=800&amp;positioning_strategy=center_on_screen&amp;width=950" TargetMode="External"/><Relationship Id="rId191" Type="http://schemas.openxmlformats.org/officeDocument/2006/relationships/hyperlink" Target="https://my.apps.factset.com/viewer/?_app_id=central_doc_viewer&amp;_dd2=%26f%3Dsld%26c%3Dtrue%26os%3D38864%26oe%3D38867&amp;_doc_docfn=U2FsdGVkX1/cxv4fPha6SvlT2nwZSK+cmXAxQdURhK4qnnre6OpqKi/4fbL2o2bQOd4cZ6mF0COftoUZVb1gOg==&amp;center_on_screen=true&amp;float_window=true&amp;height=800&amp;positioning_strategy=center_on_screen&amp;width=950" TargetMode="External"/><Relationship Id="rId205" Type="http://schemas.openxmlformats.org/officeDocument/2006/relationships/hyperlink" Target="https://my.apps.factset.com/viewer/?_app_id=central_doc_viewer&amp;_dd2=%26f%3Dsld%26c%3Dtrue%26os%3D97480%26oe%3D97485&amp;_doc_docfn=U2FsdGVkX18DiwqTQKPCrQU5D2EF7dlhFrg4+AebjNAcwX0FI+V6iYtvbgQhDct+Jwqm4DlE0njrBqmmu4I3l30cudxZ9PgvgDiFfha2KKk=&amp;center_on_screen=true&amp;float_window=true&amp;height=800&amp;positioning_strategy=center_on_screen&amp;width=950" TargetMode="External"/><Relationship Id="rId247" Type="http://schemas.openxmlformats.org/officeDocument/2006/relationships/hyperlink" Target="https://my.apps.factset.com/viewer/?_app_id=central_doc_viewer&amp;_dd2=%26f%3Dsld%26c%3Dtrue%26os%3D1429087%26oe%3D1429093&amp;_doc_docfn=U2FsdGVkX18WyfLhFhwCmr5Ob+LBYq2TP8Qb2mOuLz1DR2X3BuJPjyqu8cR4DHgjOaFHQVslJdS1WvEwZxqt1L0wPLgwk3Z12q65gFEuct4=&amp;center_on_screen=true&amp;float_window=true&amp;height=800&amp;positioning_strategy=center_on_screen&amp;width=950" TargetMode="External"/><Relationship Id="rId412" Type="http://schemas.openxmlformats.org/officeDocument/2006/relationships/hyperlink" Target="https://my.apps.factset.com/viewer/?_app_id=central_doc_viewer&amp;_dd2=%26f%3Dsld%26c%3Dtrue%26os%3D63916%26oe%3D63921&amp;_doc_docfn=U2FsdGVkX1/ZzVZnXD/whTtxPZvZ0PRuIvNZu7dG7K7LNGIf3DGseUyaQWrRvpmKZQjewUZEybSz0h0+MBp3aNaxYzpRgu8q59yFPGeXLYg=&amp;center_on_screen=true&amp;float_window=true&amp;height=800&amp;positioning_strategy=center_on_screen&amp;width=950" TargetMode="External"/><Relationship Id="rId107" Type="http://schemas.openxmlformats.org/officeDocument/2006/relationships/hyperlink" Target="https://my.apps.factset.com/viewer/?_app_id=central_doc_viewer&amp;_dd2=%26f%3Dsld%26c%3Dtrue%26os%3D106795%26oe%3D106801&amp;_doc_docfn=U2FsdGVkX19dc45VvMvABIWXZcH4z6hD7Q086iKH0dYiXggIEW1GdvymHK+a1X4gZlwuGTv+3M0Mx/nWAsofUmqDOrZZTtFWst3yPPxt5Wk=&amp;center_on_screen=true&amp;float_window=true&amp;height=800&amp;positioning_strategy=center_on_screen&amp;width=950" TargetMode="External"/><Relationship Id="rId289" Type="http://schemas.openxmlformats.org/officeDocument/2006/relationships/hyperlink" Target="https://my.apps.factset.com/viewer/?_app_id=central_doc_viewer&amp;_dd2=%26f%3Dsld%26c%3Dtrue%26os%3D69943%26oe%3D69946&amp;_doc_docfn=U2FsdGVkX1/8HMag8P2Czaj0Y7dnE4dxuvwO7kNjly8VU3aL+KBELGBtkkyrOmkgr9LJbsQ5ICbn99XqVLKUnnJgBnh1fdns/X6gl1bXoAs=&amp;center_on_screen=true&amp;float_window=true&amp;height=800&amp;positioning_strategy=center_on_screen&amp;width=950" TargetMode="External"/><Relationship Id="rId454" Type="http://schemas.openxmlformats.org/officeDocument/2006/relationships/hyperlink" Target="https://my.apps.factset.com/viewer/?_app_id=central_doc_viewer&amp;_dd2=%26f%3Dsld%26c%3Dtrue%26os%3D41861%26oe%3D41867&amp;_doc_docfn=U2FsdGVkX1+tMsQtbKEDJVul0qXBgzRjVM7C9Icawip/VzG8XdhW4f/C6a5rn/rDfAcMbxQ7ak/O3UR1XvOlzyag0khjymOQqz58/xb2vC8=&amp;center_on_screen=true&amp;float_window=true&amp;height=800&amp;positioning_strategy=center_on_screen&amp;width=950" TargetMode="External"/><Relationship Id="rId496" Type="http://schemas.openxmlformats.org/officeDocument/2006/relationships/hyperlink" Target="https://my.apps.factset.com/viewer/?_app_id=central_doc_viewer&amp;_dd2=%26f%3Dsld%26c%3Dtrue%26os%3D47788%26oe%3D47793&amp;_doc_docfn=U2FsdGVkX18zjgKgWK6JGULcr2gj+/NfUaLH1zsg+dzAYUrsSV9MWTznaDisPZKbeiqvo+d18djx6OLzKhs6bw5YQKsk71GApJCXMev8kFo=&amp;center_on_screen=true&amp;float_window=true&amp;height=800&amp;positioning_strategy=center_on_screen&amp;width=950" TargetMode="External"/><Relationship Id="rId661" Type="http://schemas.openxmlformats.org/officeDocument/2006/relationships/hyperlink" Target="https://my.apps.factset.com/viewer/?_app_id=central_doc_viewer&amp;_dd2=%26f%3Dsld%26c%3Dtrue%26os%3D50617%26oe%3D50622&amp;_doc_docfn=U2FsdGVkX18qXPJ9aMFmZ1YxTYy3NCiR6+YBG78GHmlwDMo44HO9SHyYDptKuDXw1JilCSIyO7GT6uXC6QZJtTTBK32fYaNvgePdqr5Hf5Y=&amp;center_on_screen=true&amp;float_window=true&amp;height=800&amp;positioning_strategy=center_on_screen&amp;width=950" TargetMode="External"/><Relationship Id="rId11" Type="http://schemas.openxmlformats.org/officeDocument/2006/relationships/hyperlink" Target="https://my.apps.factset.com/viewer/?_app_id=central_doc_viewer&amp;_dd2=%26f%3Dsld%26c%3Dtrue%26os%3D116418%26oe%3D116424&amp;_doc_docfn=U2FsdGVkX18+Mply+SJcP3eEK3YEghIRKDo0NhUQeE4246i/qY6+4zR23FLHWDobLZ6dK810A3X/rk1o0198obZ//ZZXRoRVPYyVV55ZcZI=&amp;center_on_screen=true&amp;float_window=true&amp;height=800&amp;positioning_strategy=center_on_screen&amp;width=950" TargetMode="External"/><Relationship Id="rId53" Type="http://schemas.openxmlformats.org/officeDocument/2006/relationships/hyperlink" Target="https://my.apps.factset.com/viewer/?_app_id=central_doc_viewer&amp;_dd2=%26f%3Dsld%26c%3Dtrue%26os%3D117105%26oe%3D117107&amp;_doc_docfn=U2FsdGVkX18vOyoKVzW5dbPy2nwOEHgXK/Z5E3l187FzAoIVP4Ln5sRBb/uRwoCYxBcnDNU3cmA3LynptQyUTzLyJ6MvtECtE116hJ6Invk=&amp;center_on_screen=true&amp;float_window=true&amp;height=800&amp;positioning_strategy=center_on_screen&amp;width=950" TargetMode="External"/><Relationship Id="rId149" Type="http://schemas.openxmlformats.org/officeDocument/2006/relationships/hyperlink" Target="https://my.apps.factset.com/viewer/?_app_id=central_doc_viewer&amp;_dd2=%26f%3Dsld%26c%3Dtrue%26os%3D96826%26oe%3D96831&amp;_doc_docfn=U2FsdGVkX1+4l/e+eeCI0Fu+XDuBmS7xHZAMjcYC7K97Rwkm6g4cBJl/ZZ/C4aaFHNKyWltT1ZzbqMu8jXHCLNBbwPmg/arsiKjB/x45THk=&amp;center_on_screen=true&amp;float_window=true&amp;height=800&amp;positioning_strategy=center_on_screen&amp;width=950" TargetMode="External"/><Relationship Id="rId314" Type="http://schemas.openxmlformats.org/officeDocument/2006/relationships/hyperlink" Target="https://my.apps.factset.com/viewer/?_app_id=central_doc_viewer&amp;_dd2=%26f%3Dsld%26c%3Dtrue%26os%3D58608%26oe%3D58613&amp;_doc_docfn=U2FsdGVkX1/OGnp0h3MW08risLGXYXnfqmoVrCkOCoNlnXAilZ9ZANhtl17qs960tiu8CES+a6xsHhShKjZTp+dlI70OH3AaqjOxyvZyFvg=&amp;center_on_screen=true&amp;float_window=true&amp;height=800&amp;positioning_strategy=center_on_screen&amp;width=950" TargetMode="External"/><Relationship Id="rId356" Type="http://schemas.openxmlformats.org/officeDocument/2006/relationships/hyperlink" Target="https://my.apps.factset.com/viewer/?_app_id=central_doc_viewer&amp;_dd2=%26f%3Dsld%26c%3Dtrue%26os%3D63163%26oe%3D63166&amp;_doc_docfn=U2FsdGVkX1/Yhu9N+7tb1a0YiGQU8qNnaKLfIwJKWXIuYd/oOoGJfmWguov6Y7380coLzAbAco4LRgAta7+bjNihfCOHDUF5sceH2C8NpcM=&amp;center_on_screen=true&amp;float_window=true&amp;height=800&amp;positioning_strategy=center_on_screen&amp;width=950" TargetMode="External"/><Relationship Id="rId398" Type="http://schemas.openxmlformats.org/officeDocument/2006/relationships/hyperlink" Target="https://my.apps.factset.com/viewer/?_app_id=central_doc_viewer&amp;_dd2=%26f%3Dsld%26c%3Dtrue%26os%3D57172%26oe%3D57180&amp;_doc_docfn=U2FsdGVkX19icePziTh7H29rniGH0UDv4Yexsie/ez+PKu7NWdSMh+6xziEGVAxPS2rbIkHqzhB693NtqDUUa8WLLBahVtFIRkB9BEcYAi4=&amp;center_on_screen=true&amp;float_window=true&amp;height=800&amp;positioning_strategy=center_on_screen&amp;width=950" TargetMode="External"/><Relationship Id="rId521" Type="http://schemas.openxmlformats.org/officeDocument/2006/relationships/hyperlink" Target="https://my.apps.factset.com/viewer/?_app_id=central_doc_viewer&amp;_dd2=%26f%3Dsld%26c%3Dtrue%26os%3D65049%26oe%3D65055&amp;_doc_docfn=U2FsdGVkX1+kbvVsdWRuZ63Dk0ocC1GpMscggzHK7MWTnxuwtIC3kZwQt1Q4tejFCtKwF9ET1bWK5TACgrjl7My0NjVPj0jQJLEnbET0ffo=&amp;center_on_screen=true&amp;float_window=true&amp;height=800&amp;positioning_strategy=center_on_screen&amp;width=950" TargetMode="External"/><Relationship Id="rId563" Type="http://schemas.openxmlformats.org/officeDocument/2006/relationships/hyperlink" Target="https://my.apps.factset.com/viewer/?_app_id=central_doc_viewer&amp;_dd2=%26f%3Dsld%26c%3Dtrue%26os%3D43792%26oe%3D43799&amp;_doc_docfn=U2FsdGVkX192PvVr/SY+mIPWAvI2lVa8zuXq/Kh8SBwBFYlxYE088BwAmsAXXtriJZH7gMw7XROr5rxdAzm+S1ZngLhkVjlS6WMzLo7admY=&amp;center_on_screen=true&amp;float_window=true&amp;height=800&amp;positioning_strategy=center_on_screen&amp;width=950" TargetMode="External"/><Relationship Id="rId619" Type="http://schemas.openxmlformats.org/officeDocument/2006/relationships/hyperlink" Target="https://my.apps.factset.com/viewer/?_app_id=central_doc_viewer&amp;_dd2=%26f%3Dsld%26c%3Dtrue%26os%3D58785%26oe%3D58791&amp;_doc_docfn=U2FsdGVkX1/bYDGURSd+IZZK7GNb3w/MCVi3gwIFE14UMV4J4j5mmsj3urjnXypEtxdjnwp03ZIfxWL59KTXVM6TieQzNwtz28J8laacEik=&amp;center_on_screen=true&amp;float_window=true&amp;height=800&amp;positioning_strategy=center_on_screen&amp;width=950" TargetMode="External"/><Relationship Id="rId95" Type="http://schemas.openxmlformats.org/officeDocument/2006/relationships/hyperlink" Target="https://my.apps.factset.com/viewer/?_app_id=central_doc_viewer&amp;_dd2=%26f%3Dsld%26c%3Dtrue%26os%3D100019%26oe%3D100025&amp;_doc_docfn=U2FsdGVkX18d6O841fBdNh09M3m86jceRXvc7+Wai1EMBfttsz5kdy8g0QwNqavsXna1yha+rNgwgxK1kVvim7THJzRKBEOCFT77MmPdYM4=&amp;center_on_screen=true&amp;float_window=true&amp;height=800&amp;positioning_strategy=center_on_screen&amp;width=950" TargetMode="External"/><Relationship Id="rId160" Type="http://schemas.openxmlformats.org/officeDocument/2006/relationships/hyperlink" Target="https://my.apps.factset.com/viewer/?_app_id=central_doc_viewer&amp;_dd2=%26f%3Dsld%26c%3Dtrue%26os%3D100705%26oe%3D100711&amp;_doc_docfn=U2FsdGVkX1/psZ8Ux1BO/ppxMOD9ueM+/kubpoYHE3W71xKM0GeU371oy+Y952yMafmDnzf1tsjFdHU9l4E74QwfKlGhGV5a9JPiurqWMpY=&amp;center_on_screen=true&amp;float_window=true&amp;height=800&amp;positioning_strategy=center_on_screen&amp;width=950" TargetMode="External"/><Relationship Id="rId216" Type="http://schemas.openxmlformats.org/officeDocument/2006/relationships/hyperlink" Target="https://my.apps.factset.com/viewer/?_app_id=central_doc_viewer&amp;_dd2=%26f%3Dsld%26c%3Dtrue%26os%3D97016%26oe%3D97019&amp;_doc_docfn=U2FsdGVkX1/4Fz6omkVBHFpy7aG2yzlj8Ij/Ds8H6WeBeJOarCihDLZzsg1FiBG4Kg2sSpAYnzAlf3ZZj7JboiAN10U7dG6jNr1zL9aam5A=&amp;center_on_screen=true&amp;float_window=true&amp;height=800&amp;positioning_strategy=center_on_screen&amp;width=950" TargetMode="External"/><Relationship Id="rId423" Type="http://schemas.openxmlformats.org/officeDocument/2006/relationships/hyperlink" Target="https://my.apps.factset.com/viewer/?_app_id=central_doc_viewer&amp;_dd2=%26f%3Dsld%26c%3Dtrue%26os%3D46237%26oe%3D46244&amp;_doc_docfn=U2FsdGVkX1+OBN+v4rV3GBCfOZ9sOLdtHCfULSmmgHU6fHcUvBmxDGRWZfTTT/LRe1AVHZVU4VpXUYJxt5/y0FykNxiMA6gEmZU9zeMAf0A=&amp;center_on_screen=true&amp;float_window=true&amp;height=800&amp;positioning_strategy=center_on_screen&amp;width=950" TargetMode="External"/><Relationship Id="rId258" Type="http://schemas.openxmlformats.org/officeDocument/2006/relationships/hyperlink" Target="https://my.apps.factset.com/viewer/?_app_id=central_doc_viewer&amp;_dd2=%26f%3Dsld%26c%3Dtrue%26os%3D1441756%26oe%3D1441761&amp;_doc_docfn=U2FsdGVkX1+mtCss9GD6xc12cvUZhyh5lVq+mRHLwuDX5GenFEBEn0MNDvZcdGbxHcmuvPCss9gr+VXPfnwpDTN6mt1KJ0bu1jRk2AAfQ7c=&amp;center_on_screen=true&amp;float_window=true&amp;height=800&amp;positioning_strategy=center_on_screen&amp;width=950" TargetMode="External"/><Relationship Id="rId465" Type="http://schemas.openxmlformats.org/officeDocument/2006/relationships/hyperlink" Target="https://my.apps.factset.com/viewer/?_app_id=central_doc_viewer&amp;_dd2=%26f%3Dsld%26c%3Dtrue%26os%3D46970%26oe%3D46976&amp;_doc_docfn=U2FsdGVkX19fun+RHmssD+rYokSReYo5Hma8hll9dS6cm0F32gdMR953Ka3L5n3FHkMYeTFILHyb+CQU0UtJ2Y5kmUzOUpMkaK0ZvDTPOM8=&amp;center_on_screen=true&amp;float_window=true&amp;height=800&amp;positioning_strategy=center_on_screen&amp;width=950" TargetMode="External"/><Relationship Id="rId630" Type="http://schemas.openxmlformats.org/officeDocument/2006/relationships/hyperlink" Target="https://my.apps.factset.com/viewer/?_app_id=central_doc_viewer&amp;_dd2=%26f%3Dsld%26c%3Dtrue%26os%3D63916%26oe%3D63921&amp;_doc_docfn=U2FsdGVkX18JRHdzygco+xLDqAnsSnLKFNwnfkSn3BtEoKSyfB5KtDlBY3Wjgn8KFulkh4bdbw5S5BhbjJuxuCpBGBrxF90Uq1xtMRsUDtk=&amp;center_on_screen=true&amp;float_window=true&amp;height=800&amp;positioning_strategy=center_on_screen&amp;width=950" TargetMode="External"/><Relationship Id="rId672" Type="http://schemas.openxmlformats.org/officeDocument/2006/relationships/hyperlink" Target="https://my.apps.factset.com/viewer/?_app_id=central_doc_viewer&amp;_dd2=%26f%3Dsld%26c%3Dtrue%26os%3D42448%26oe%3D42454&amp;_doc_docfn=U2FsdGVkX1/4brarSwx09dAjOnrWxWn7MpVFBgVfN9wOv12yOT4YAyYbUKIuvkHLLxEX0jucMJGF4XKcrbZbQusgQZvtW6bP+ZHbaMx9Phs=&amp;center_on_screen=true&amp;float_window=true&amp;height=800&amp;positioning_strategy=center_on_screen&amp;width=950" TargetMode="External"/><Relationship Id="rId22" Type="http://schemas.openxmlformats.org/officeDocument/2006/relationships/hyperlink" Target="https://my.apps.factset.com/viewer/?_app_id=central_doc_viewer&amp;_dd2=%26f%3Dsld%26c%3Dtrue%26os%3D119707%26oe%3D119713&amp;_doc_docfn=U2FsdGVkX1/x5Umq5wAhTcMaa0WQCHG+ZJk6MgYyReLikfo1xdnaQVOnpM5S9UBRbq3LKxreSoK6VEqiBtPGe9yEtHzuccEW36SkwPdVX+8=&amp;center_on_screen=true&amp;float_window=true&amp;height=800&amp;positioning_strategy=center_on_screen&amp;width=950" TargetMode="External"/><Relationship Id="rId64" Type="http://schemas.openxmlformats.org/officeDocument/2006/relationships/hyperlink" Target="https://my.apps.factset.com/viewer/?_app_id=central_doc_viewer&amp;_dd2=%26f%3Dsld%26c%3Dtrue%26os%3D123668%26oe%3D123674&amp;_doc_docfn=U2FsdGVkX1/FL7w1/8TBFXd/Hlrx358CfVy8AURB4xU8ZAvalfMUFyX+rcZvpVdRc3Wg0+nMHRSYVB+p0nGJeLKj+Ktmpe8UofOVnXVAWGQ=&amp;center_on_screen=true&amp;float_window=true&amp;height=800&amp;positioning_strategy=center_on_screen&amp;width=950" TargetMode="External"/><Relationship Id="rId118" Type="http://schemas.openxmlformats.org/officeDocument/2006/relationships/hyperlink" Target="https://my.apps.factset.com/viewer/?_app_id=central_doc_viewer&amp;_dd2=%26f%3Dsld%26c%3Dtrue%26os%3D38594%26oe%3D38599&amp;_doc_docfn=U2FsdGVkX1893I4MkOSCfuJfdNUu8WDr+QmwvizEeFoh9RlYQGlczSXKnEuCAOkcIBP7VN7HY1WStLC1YHMKew==&amp;center_on_screen=true&amp;float_window=true&amp;height=800&amp;positioning_strategy=center_on_screen&amp;width=950" TargetMode="External"/><Relationship Id="rId325" Type="http://schemas.openxmlformats.org/officeDocument/2006/relationships/hyperlink" Target="https://my.apps.factset.com/viewer/?_app_id=central_doc_viewer&amp;_dd2=%26f%3Dsld%26c%3Dtrue%26os%3D63181%26oe%3D63184&amp;_doc_docfn=U2FsdGVkX1/p7HbRzSH6CgQtnbvijOfJ464kAnePq3dVtE15uo9vFjmCH4Uwp0mMxi9keFz6VMR4umCfBFhyaGXEf9EbbbXnvpL1i9UF4xY=&amp;center_on_screen=true&amp;float_window=true&amp;height=800&amp;positioning_strategy=center_on_screen&amp;width=950" TargetMode="External"/><Relationship Id="rId367" Type="http://schemas.openxmlformats.org/officeDocument/2006/relationships/hyperlink" Target="https://my.apps.factset.com/viewer/?_app_id=central_doc_viewer&amp;_dd2=%26f%3Dsld%26c%3Dtrue%26os%3D69506%26oe%3D69513&amp;_doc_docfn=U2FsdGVkX1/ymWe69OFIDVei2/Gj7ePaQp+aphhyZlNlIS2VTLvPAYWS7CsRLn3CifjP2VT/xCK8lf83eWSeEV4wX38SYZBgq9ZlGUp5jlA=&amp;center_on_screen=true&amp;float_window=true&amp;height=800&amp;positioning_strategy=center_on_screen&amp;width=950" TargetMode="External"/><Relationship Id="rId532" Type="http://schemas.openxmlformats.org/officeDocument/2006/relationships/hyperlink" Target="https://my.apps.factset.com/viewer/?_app_id=central_doc_viewer&amp;_dd2=%26f%3Dsld%26c%3Dtrue%26os%3D68980%26oe%3D68981&amp;_doc_docfn=U2FsdGVkX1/4i+5AieS3ZdOLEpPFZ9Bg+FFdkihSZlwvWcb70YKjDs8haSquqNO2pRiS5Kl8/6oyDCQdm/RN7G5SG3x/nLA3RBFrza5ALd4=&amp;center_on_screen=true&amp;float_window=true&amp;height=800&amp;positioning_strategy=center_on_screen&amp;width=950" TargetMode="External"/><Relationship Id="rId574" Type="http://schemas.openxmlformats.org/officeDocument/2006/relationships/hyperlink" Target="https://my.apps.factset.com/viewer/?_app_id=central_doc_viewer&amp;_dd2=%26f%3Dsld%26c%3Dtrue%26os%3D48886%26oe%3D48892&amp;_doc_docfn=U2FsdGVkX18/H8xfDRNPJc5/atvVc27iFvsuOekjD2fQrOyD7VhRr44CjM1kT7zurpfzG9FdypcpOhZ1D0stFA91fCuxi30lRtiHSqGwPhY=&amp;center_on_screen=true&amp;float_window=true&amp;height=800&amp;positioning_strategy=center_on_screen&amp;width=950" TargetMode="External"/><Relationship Id="rId171" Type="http://schemas.openxmlformats.org/officeDocument/2006/relationships/hyperlink" Target="https://my.apps.factset.com/viewer/?_app_id=central_doc_viewer&amp;_dd2=%26f%3Dsld%26c%3Dtrue%26os%3D106986%26oe%3D106991&amp;_doc_docfn=U2FsdGVkX18fSaXrKDpALjbjVJwAsSKD8t3ZvSKVNCkSLsddE7/FWdtZkSSEQeQ2qaG7+Zi0tzh1BNbVsgl4vgpUOhUpYob4ZwYDgbEVoxE=&amp;center_on_screen=true&amp;float_window=true&amp;height=800&amp;positioning_strategy=center_on_screen&amp;width=950" TargetMode="External"/><Relationship Id="rId227" Type="http://schemas.openxmlformats.org/officeDocument/2006/relationships/hyperlink" Target="https://my.apps.factset.com/viewer/?_app_id=central_doc_viewer&amp;_dd2=%26f%3Dsld%26c%3Dtrue%26os%3D91814%26oe%3D91819&amp;_doc_docfn=U2FsdGVkX19m6++fMQozRyiwDos9KWePGp3N7EwaaxHi4xcAgQi90XHH05wQBg0h1VlFb1dLR9B3PxAwKXDOy68OkSzWZbuv2FxCPu6GDvQ=&amp;center_on_screen=true&amp;float_window=true&amp;height=800&amp;positioning_strategy=center_on_screen&amp;width=950" TargetMode="External"/><Relationship Id="rId269" Type="http://schemas.openxmlformats.org/officeDocument/2006/relationships/hyperlink" Target="https://my.apps.factset.com/viewer/?_app_id=central_doc_viewer&amp;_dd2=%26f%3Dsld%26c%3Dtrue%26os%3D1454328%26oe%3D1454333&amp;_doc_docfn=U2FsdGVkX1/DiqyEBRawmZ/yaxeTwNMBegzzPudidrXfqboktbrQVwLjZOtdezZLkak3dlAi1XJaCLS5jRMjhu3/B1Z8w6JWaUxchtn/940=&amp;center_on_screen=true&amp;float_window=true&amp;height=800&amp;positioning_strategy=center_on_screen&amp;width=950" TargetMode="External"/><Relationship Id="rId434" Type="http://schemas.openxmlformats.org/officeDocument/2006/relationships/hyperlink" Target="https://my.apps.factset.com/viewer/?_app_id=central_doc_viewer&amp;_dd2=%26f%3Dsld%26c%3Dtrue%26os%3D55428%26oe%3D55435&amp;_doc_docfn=U2FsdGVkX18KQjBFyRI109Lcq0sI2XZHGy+pcMgH2cHVE7NwwQAJFqZP70NtkdSyMzspH4WWtsvr5ZN1t/yCS4tixXmHYHuf0ozqL2RfZ4M=&amp;center_on_screen=true&amp;float_window=true&amp;height=800&amp;positioning_strategy=center_on_screen&amp;width=950" TargetMode="External"/><Relationship Id="rId476" Type="http://schemas.openxmlformats.org/officeDocument/2006/relationships/hyperlink" Target="https://my.apps.factset.com/viewer/?_app_id=central_doc_viewer&amp;_dd2=%26f%3Dsld%26c%3Dtrue%26os%3D53095%26oe%3D53100&amp;_doc_docfn=U2FsdGVkX1+pbmsjzDcFTmcejdUob+WHjFsIbkI18JQLgWalslnQK/auf6pU+aCSzXuNJwIxLunyh9B+aF+VM6e8Xd4xFqKWCGmzVnoP4aQ=&amp;center_on_screen=true&amp;float_window=true&amp;height=800&amp;positioning_strategy=center_on_screen&amp;width=950" TargetMode="External"/><Relationship Id="rId641" Type="http://schemas.openxmlformats.org/officeDocument/2006/relationships/hyperlink" Target="https://my.apps.factset.com/viewer/?_app_id=central_doc_viewer&amp;_dd2=%26f%3Dsld%26c%3Dtrue%26os%3D45950%26oe%3D45957&amp;_doc_docfn=U2FsdGVkX18m5ADiNL9X4hviSdEiOOGl3kFiZdifLHQ+cxVN2Bz+ZC2bNypth0CN8Rz8PSzb0YgVFMy8+zf3+3bNuRzkM+vKLs/njI3RP4s=&amp;center_on_screen=true&amp;float_window=true&amp;height=800&amp;positioning_strategy=center_on_screen&amp;width=950" TargetMode="External"/><Relationship Id="rId683" Type="http://schemas.openxmlformats.org/officeDocument/2006/relationships/hyperlink" Target="https://my.apps.factset.com/viewer/?_app_id=central_doc_viewer&amp;_dd2=%26f%3Dsld%26c%3Dtrue%26os%3D47614%26oe%3D47620&amp;_doc_docfn=U2FsdGVkX18oSBZjrABoXmWjELjv4v8TrxRzOLEXvf3iLjOayoy6wHZTMQ38ppjdy86tl4XioEuG+QADv2wqCnpTYUn7PzEQFL78fhAKkQg=&amp;center_on_screen=true&amp;float_window=true&amp;height=800&amp;positioning_strategy=center_on_screen&amp;width=950" TargetMode="External"/><Relationship Id="rId33" Type="http://schemas.openxmlformats.org/officeDocument/2006/relationships/hyperlink" Target="https://my.apps.factset.com/viewer/?_app_id=central_doc_viewer&amp;_dd2=%26f%3Dsld%26c%3Dtrue%26os%3D114335%26oe%3D114341&amp;_doc_docfn=U2FsdGVkX18Eo450K4p2VFGh44R1eW7HkqWkEaAHE0S0DHxDcspnGvz1dEbceDqbc5yIKbjKfi8ZZbikEBMEYSJatu2sTQBS1K0nK7BSC9g=&amp;center_on_screen=true&amp;float_window=true&amp;height=800&amp;positioning_strategy=center_on_screen&amp;width=950" TargetMode="External"/><Relationship Id="rId129" Type="http://schemas.openxmlformats.org/officeDocument/2006/relationships/hyperlink" Target="https://my.apps.factset.com/viewer/?_app_id=central_doc_viewer&amp;_dd2=%26f%3Dsld%26c%3Dtrue%26os%3D93306%26oe%3D93312&amp;_doc_docfn=U2FsdGVkX18sQS3k674ro3/5uk3qukbjhWwSsBOEsFnSMazSChqOo4d7dChLDTbs6mWN6W+4OBkRX+H4wprhsSvSbtCvtZTZgnrJIuYdT/o=&amp;center_on_screen=true&amp;float_window=true&amp;height=800&amp;positioning_strategy=center_on_screen&amp;width=950" TargetMode="External"/><Relationship Id="rId280" Type="http://schemas.openxmlformats.org/officeDocument/2006/relationships/hyperlink" Target="https://my.apps.factset.com/viewer/?_app_id=central_doc_viewer&amp;_dd2=%26f%3Dsld%26c%3Dtrue%26os%3D65331%26oe%3D65337&amp;_doc_docfn=U2FsdGVkX18juX0ZXrz4c77ZApP01DOJQGSEIarxvUAt2Zm52R3306dBdXGx1bM+vmSl4oMbXLZ5fpEwDEdWkSqDYJZzhioP66F4B1Q60Q8=&amp;center_on_screen=true&amp;float_window=true&amp;height=800&amp;positioning_strategy=center_on_screen&amp;width=950" TargetMode="External"/><Relationship Id="rId336" Type="http://schemas.openxmlformats.org/officeDocument/2006/relationships/hyperlink" Target="https://my.apps.factset.com/viewer/?_app_id=central_doc_viewer&amp;_dd2=%26f%3Dsld%26c%3Dtrue%26os%3D70177%26oe%3D70181&amp;_doc_docfn=U2FsdGVkX19eEYZ4VHVT8tPyo2lhWNwijq9nCP+FlKvvo5EL8FHrrC2hvqah0wrxV9oFMKJXXM00CvBxxlozRRlTwzyrzWlNY7Dl60QMWgk=&amp;center_on_screen=true&amp;float_window=true&amp;height=800&amp;positioning_strategy=center_on_screen&amp;width=950" TargetMode="External"/><Relationship Id="rId501" Type="http://schemas.openxmlformats.org/officeDocument/2006/relationships/hyperlink" Target="https://my.apps.factset.com/viewer/?_app_id=central_doc_viewer&amp;_dd2=%26f%3Dsld%26c%3Dtrue%26os%3D56670%26oe%3D56671&amp;_doc_docfn=U2FsdGVkX19za3ZoFVJ4HjwrexZ70NLAoYsM10mwyTDVNtdRh5mOYtHATLFZe7mzVhOf5ONBN1OyRZ2/Dm3HkdyllTQsgjOyEqAzHB8jSMs=&amp;center_on_screen=true&amp;float_window=true&amp;height=800&amp;positioning_strategy=center_on_screen&amp;width=950" TargetMode="External"/><Relationship Id="rId543" Type="http://schemas.openxmlformats.org/officeDocument/2006/relationships/hyperlink" Target="https://my.apps.factset.com/viewer/?_app_id=central_doc_viewer&amp;_dd2=%26f%3Dsld%26c%3Dtrue%26os%3D44284%26oe%3D44290&amp;_doc_docfn=U2FsdGVkX18ESHY5xjenZiHUoUOQlfSCshmGSoP79NdpuhxBtg7WkFw+mKUYc25Z++KhRwZcI6vXZ271OV+C1K+e17Y85e9Ks21zUzcVYIM=&amp;center_on_screen=true&amp;float_window=true&amp;height=800&amp;positioning_strategy=center_on_screen&amp;width=950" TargetMode="External"/><Relationship Id="rId75" Type="http://schemas.openxmlformats.org/officeDocument/2006/relationships/hyperlink" Target="https://my.apps.factset.com/viewer/?_app_id=central_doc_viewer&amp;_dd2=%26f%3Dsld%26c%3Dtrue%26os%3D207242%26oe%3D207245&amp;_doc_docfn=U2FsdGVkX1+ITUpyEpeSfnmsaBGcJLcvb+E0hjPzwCKsp5H6QH7L4BexHwdm1dqUaL/6E7YFixpsUDdqtJ3E/EOzqW2tFo9xYnccS+VcWl4=&amp;center_on_screen=true&amp;float_window=true&amp;height=800&amp;positioning_strategy=center_on_screen&amp;width=950" TargetMode="External"/><Relationship Id="rId140" Type="http://schemas.openxmlformats.org/officeDocument/2006/relationships/hyperlink" Target="https://my.apps.factset.com/viewer/?_app_id=central_doc_viewer&amp;_dd2=%26f%3Dsld%26c%3Dtrue%26os%3D105451%26oe%3D105454&amp;_doc_docfn=U2FsdGVkX1/8uvpwfhn+TwCZVwW/mEn0M+q2vT/Nky0dQaqFyb0gG/Io7ubq/0VypNZ2ZTM8fXI1MxS1rUbzmNd+IB3L8GTikVfvnK5J5dg=&amp;center_on_screen=true&amp;float_window=true&amp;height=800&amp;positioning_strategy=center_on_screen&amp;width=950" TargetMode="External"/><Relationship Id="rId182" Type="http://schemas.openxmlformats.org/officeDocument/2006/relationships/hyperlink" Target="https://my.apps.factset.com/viewer/?_app_id=central_doc_viewer&amp;_dd2=%26f%3Dsld%26c%3Dtrue%26os%3D116839%26oe%3D116846&amp;_doc_docfn=U2FsdGVkX1/Y2Zb7/3+aRd1E81fgOj8sTITym4ONW9DxmrM/XRKUXCYJLKQFg5dpnw7ioBVGomrxGD9fQXnn6tt0LW/q7vjUYz3APBzMjwc=&amp;center_on_screen=true&amp;float_window=true&amp;height=800&amp;positioning_strategy=center_on_screen&amp;width=950" TargetMode="External"/><Relationship Id="rId378" Type="http://schemas.openxmlformats.org/officeDocument/2006/relationships/hyperlink" Target="https://my.apps.factset.com/viewer/?_app_id=central_doc_viewer&amp;_dd2=%26f%3Dsld%26c%3Dtrue%26os%3D61440%26oe%3D61445&amp;_doc_docfn=U2FsdGVkX19hdVUI/HawRLKFgxzd4fjqkwCSZboN64swiqjIG9HAJuuNWykRQQ3Wj7Abjn2+6CM8z86sIlj8HjdCUTUFop/ipuIjc3H/jEI=&amp;center_on_screen=true&amp;float_window=true&amp;height=800&amp;positioning_strategy=center_on_screen&amp;width=950" TargetMode="External"/><Relationship Id="rId403" Type="http://schemas.openxmlformats.org/officeDocument/2006/relationships/hyperlink" Target="https://my.apps.factset.com/viewer/?_app_id=central_doc_viewer&amp;_dd2=%26f%3Dsld%26c%3Dtrue%26os%3D60262%26oe%3D60268&amp;_doc_docfn=U2FsdGVkX18lCJmBVH8fvkWWZOXffwS0xX9dS8oD50BozrtEViQugoSmupdDNpoLN/r9Y8t80GS1FYN013jb1qs/N6CT5VyVTnv4/bf57/8=&amp;center_on_screen=true&amp;float_window=true&amp;height=800&amp;positioning_strategy=center_on_screen&amp;width=950" TargetMode="External"/><Relationship Id="rId585" Type="http://schemas.openxmlformats.org/officeDocument/2006/relationships/hyperlink" Target="https://my.apps.factset.com/viewer/?_app_id=central_doc_viewer&amp;_dd2=%26f%3Dsld%26c%3Dtrue%26os%3D52731%26oe%3D52738&amp;_doc_docfn=U2FsdGVkX1/D0Z4ZVNcWGR1WQwWrt+F2Se10WwbbkPC1IHdddFPgTaUgmm1PAvaUoItcGOaMPVG6XEKCBDTWEJal2mYSu8vFw3Mj21HfLdI=&amp;center_on_screen=true&amp;float_window=true&amp;height=800&amp;positioning_strategy=center_on_screen&amp;width=950" TargetMode="External"/><Relationship Id="rId6" Type="http://schemas.openxmlformats.org/officeDocument/2006/relationships/hyperlink" Target="https://my.apps.factset.com/viewer/?_app_id=central_doc_viewer&amp;_dd2=%26f%3Dsld%26c%3Dtrue%26os%3D198272%26oe%3D198279&amp;_doc_docfn=U2FsdGVkX19SISn3mLfwvQYUslay+iPv9Sf2C0Zm3JvpsNrUEqK0iWl1QFwk98WdHEAteX0LVqkCAmX9TYQf8QfgO9Kv0cS3eLTyfkm55JE=&amp;center_on_screen=true&amp;float_window=true&amp;height=800&amp;positioning_strategy=center_on_screen&amp;width=950" TargetMode="External"/><Relationship Id="rId238" Type="http://schemas.openxmlformats.org/officeDocument/2006/relationships/hyperlink" Target="https://my.apps.factset.com/viewer/?_app_id=central_doc_viewer&amp;_dd2=%26f%3Dsld%26c%3Dtrue%26os%3D44576%26oe%3D44581&amp;_doc_docfn=U2FsdGVkX197tolAKJjHGwxN2dXs1yQymCf9Y5wYZn4a80e0+2B7nMxH7YR1hZ89cGHhoLPYlyuRW2/AiLgzaQ==&amp;center_on_screen=true&amp;float_window=true&amp;height=800&amp;positioning_strategy=center_on_screen&amp;width=950" TargetMode="External"/><Relationship Id="rId445" Type="http://schemas.openxmlformats.org/officeDocument/2006/relationships/hyperlink" Target="https://my.apps.factset.com/viewer/?_app_id=central_doc_viewer&amp;_dd2=%26f%3Dsld%26c%3Dtrue%26os%3D51673%26oe%3D51674&amp;_doc_docfn=U2FsdGVkX19ToaabZrcdWCCvwst4ENENPqYgdUCB1RQ6QRMzKllrvH4+hhysj7Nxv9f6bSIW4B0WqsYR9MHMlAfIe7ZRVxdYP06t2aGDJcw=&amp;center_on_screen=true&amp;float_window=true&amp;height=800&amp;positioning_strategy=center_on_screen&amp;width=950" TargetMode="External"/><Relationship Id="rId487" Type="http://schemas.openxmlformats.org/officeDocument/2006/relationships/hyperlink" Target="https://my.apps.factset.com/viewer/?_app_id=central_doc_viewer&amp;_dd2=%26f%3Dsld%26c%3Dtrue%26os%3D44285%26oe%3D44291&amp;_doc_docfn=U2FsdGVkX18LPmfWBXmkIohwppdaecjPyaMQWnVOSTfow4YiMQcQ+ifG8PrvWAGLJTa8JOL1FR9aSwecFG3J81bZCYiW+79ip/9BEKpC+m0=&amp;center_on_screen=true&amp;float_window=true&amp;height=800&amp;positioning_strategy=center_on_screen&amp;width=950" TargetMode="External"/><Relationship Id="rId610" Type="http://schemas.openxmlformats.org/officeDocument/2006/relationships/hyperlink" Target="https://my.apps.factset.com/viewer/?_app_id=central_doc_viewer&amp;_dd2=%26f%3Dsld%26c%3Dtrue%26os%3D51778%26oe%3D51779&amp;_doc_docfn=U2FsdGVkX1+EZNWq0LlKmZza470mHkrYnuBvx2+WDFc+VLd5aTm96uDSqm+5OCJNdz170Sdgj3uGnArc8vf/JZGrv2wUoVMmXIG5aHDPljc=&amp;center_on_screen=true&amp;float_window=true&amp;height=800&amp;positioning_strategy=center_on_screen&amp;width=950" TargetMode="External"/><Relationship Id="rId652" Type="http://schemas.openxmlformats.org/officeDocument/2006/relationships/hyperlink" Target="https://my.apps.factset.com/viewer/?_app_id=central_doc_viewer&amp;_dd2=%26f%3Dsld%26c%3Dtrue%26os%3D51084%26oe%3D51090&amp;_doc_docfn=U2FsdGVkX1+pKKqOzQdXDyrkYdzVGGMd+PmaNg4p2JQV/0Lc4IsSuDHUXJk6aC0OmMX/c8oQHf9ZGhhthWas6jkrlyGnmonuQLiPPDqdrP4=&amp;center_on_screen=true&amp;float_window=true&amp;height=800&amp;positioning_strategy=center_on_screen&amp;width=950" TargetMode="External"/><Relationship Id="rId694" Type="http://schemas.openxmlformats.org/officeDocument/2006/relationships/hyperlink" Target="https://my.apps.factset.com/viewer/?_app_id=central_doc_viewer&amp;_dd2=%26f%3Dsld%26c%3Dtrue%26os%3D54453%26oe%3D54459&amp;_doc_docfn=U2FsdGVkX19t3GiA9weQwXW4wbR6PeACXGOidum9omECJ0YaAohQb5kY12cqienjqGmCP/VPceRK6OdpPa5hFxIlH/GJy5p3ucESM7vUiQ8=&amp;center_on_screen=true&amp;float_window=true&amp;height=800&amp;positioning_strategy=center_on_screen&amp;width=950" TargetMode="External"/><Relationship Id="rId291" Type="http://schemas.openxmlformats.org/officeDocument/2006/relationships/hyperlink" Target="https://my.apps.factset.com/viewer/?_app_id=central_doc_viewer&amp;_dd2=%26f%3Dsld%26c%3Dtrue%26os%3D69375%26oe%3D69378&amp;_doc_docfn=U2FsdGVkX19MROb0S6XcqKPUujt5z29ot3nDNsdvb0S0DZCR9NH4CWhZgt56M2Jp7B28E66aY96RTSYuylO+/SQYmPeacndqgPfwwF7O0Os=&amp;center_on_screen=true&amp;float_window=true&amp;height=800&amp;positioning_strategy=center_on_screen&amp;width=950" TargetMode="External"/><Relationship Id="rId305" Type="http://schemas.openxmlformats.org/officeDocument/2006/relationships/hyperlink" Target="https://my.apps.factset.com/viewer/?_app_id=central_doc_viewer&amp;_dd2=%26f%3Dsld%26c%3Dtrue%26os%3D78297%26oe%3D78302&amp;_doc_docfn=U2FsdGVkX18h4Rp6DWZO1FMsPFe1Sgp166OVdQrhNnnEws022DhmjK8lsOWpPg2k52TX8TFVPgT6rtp82SjdeiKWhWPYtwhqyJc1mK7Uf7I=&amp;center_on_screen=true&amp;float_window=true&amp;height=800&amp;positioning_strategy=center_on_screen&amp;width=950" TargetMode="External"/><Relationship Id="rId347" Type="http://schemas.openxmlformats.org/officeDocument/2006/relationships/hyperlink" Target="https://my.apps.factset.com/viewer/?_app_id=central_doc_viewer&amp;_dd2=%26f%3Dsld%26c%3Dtrue%26os%3D59617%26oe%3D59618&amp;_doc_docfn=U2FsdGVkX18rx5CqTCfOfDbNPAieilmd6krS1ZAlnID7e1tN9BkNz4hXHx52VK023p7ywLFXfpMfdy5qmyP6qq6mBM5cQbWWbdQOhbcPyGc=&amp;center_on_screen=true&amp;float_window=true&amp;height=800&amp;positioning_strategy=center_on_screen&amp;width=950" TargetMode="External"/><Relationship Id="rId512" Type="http://schemas.openxmlformats.org/officeDocument/2006/relationships/hyperlink" Target="https://my.apps.factset.com/viewer/?_app_id=central_doc_viewer&amp;_dd2=%26f%3Dsld%26c%3Dtrue%26os%3D57911%26oe%3D57917&amp;_doc_docfn=U2FsdGVkX1+A70yKMHGxTowQ5LFlEhQbMzHRx0fZrFo9CbmF2xqLAUbgbrRP3NPB1EDxJBJJTvNeXjvsoj9WJB5F1ptqqhmVwk/12LKkESM=&amp;center_on_screen=true&amp;float_window=true&amp;height=800&amp;positioning_strategy=center_on_screen&amp;width=950" TargetMode="External"/><Relationship Id="rId44" Type="http://schemas.openxmlformats.org/officeDocument/2006/relationships/hyperlink" Target="https://my.apps.factset.com/viewer/?_app_id=central_doc_viewer&amp;_dd2=%26f%3Dsld%26c%3Dtrue%26os%3D121137%26oe%3D121141&amp;_doc_docfn=U2FsdGVkX1+rQroy7GQKWDadHgGALY5eKCO5y4KFObqBfbYV4V8vQF9vq95P3inuoJ7ZF9AaO4J8v9kSstXW0W3E3T8CMsQL8wUZLTXJ2Go=&amp;center_on_screen=true&amp;float_window=true&amp;height=800&amp;positioning_strategy=center_on_screen&amp;width=950" TargetMode="External"/><Relationship Id="rId86" Type="http://schemas.openxmlformats.org/officeDocument/2006/relationships/hyperlink" Target="https://my.apps.factset.com/viewer/?_app_id=central_doc_viewer&amp;_dd2=%26f%3Dsld%26c%3Dtrue%26os%3D128448%26oe%3D128454&amp;_doc_docfn=U2FsdGVkX1/mEaSTV/xqD/MvqroHdpkmNpMAKD7RLYndfCJZo8AtcLl97DJW9bcBqhjbQwBrDiOi29F8gXRlCRKXAfElFYkl+/xnnHkalGo=&amp;center_on_screen=true&amp;float_window=true&amp;height=800&amp;positioning_strategy=center_on_screen&amp;width=950" TargetMode="External"/><Relationship Id="rId151" Type="http://schemas.openxmlformats.org/officeDocument/2006/relationships/hyperlink" Target="https://my.apps.factset.com/viewer/?_app_id=central_doc_viewer&amp;_dd2=%26f%3Dsld%26c%3Dtrue%26os%3D98598%26oe%3D98603&amp;_doc_docfn=U2FsdGVkX1+h8bYNluCCTc98V7gZri8+B41P+X4wmkoYBEAYSU0yE64DFTokbRk/mp7xcgTmQnieqDTzkc5Q+Dkszp/3CsErzMJ+mz1ZyVQ=&amp;center_on_screen=true&amp;float_window=true&amp;height=800&amp;positioning_strategy=center_on_screen&amp;width=950" TargetMode="External"/><Relationship Id="rId389" Type="http://schemas.openxmlformats.org/officeDocument/2006/relationships/hyperlink" Target="https://my.apps.factset.com/viewer/?_app_id=central_doc_viewer&amp;_dd2=%26f%3Dsld%26c%3Dtrue%26os%3D66567%26oe%3D66570&amp;_doc_docfn=U2FsdGVkX1+XUw5J3f4phszZw7iuGlvITNV8waT41a86SkDDKxyyV+g0KslR5YUYdbYXZ+WI2MbGascH2f4beNjY98vY6t9d3iViIIewSRE=&amp;center_on_screen=true&amp;float_window=true&amp;height=800&amp;positioning_strategy=center_on_screen&amp;width=950" TargetMode="External"/><Relationship Id="rId554" Type="http://schemas.openxmlformats.org/officeDocument/2006/relationships/hyperlink" Target="https://my.apps.factset.com/viewer/?_app_id=central_doc_viewer&amp;_dd2=%26f%3Dsld%26c%3Dtrue%26os%3D49389%26oe%3D49392&amp;_doc_docfn=U2FsdGVkX1+Wizmu02R4Sofv6epNRlXw88KsA9tJOuB3jUPtvGHxKluRA0csOEwNwoJEDtscod9oTqIZZdEXKyJcwuEixikpnMeFwXjOxBs=&amp;center_on_screen=true&amp;float_window=true&amp;height=800&amp;positioning_strategy=center_on_screen&amp;width=950" TargetMode="External"/><Relationship Id="rId596" Type="http://schemas.openxmlformats.org/officeDocument/2006/relationships/hyperlink" Target="https://my.apps.factset.com/viewer/?_app_id=central_doc_viewer&amp;_dd2=%26f%3Dsld%26c%3Dtrue%26os%3D44791%26oe%3D44796&amp;_doc_docfn=U2FsdGVkX1+FFo5ZnXJ8RhBZZeWDR0/V2htcTGbXQSWivJFQ8fYDiG0D4gWSvaPtLV8fXLLBfbSGspcBKNNggzs4GKu4B1Om0uyZrt6z5s4=&amp;center_on_screen=true&amp;float_window=true&amp;height=800&amp;positioning_strategy=center_on_screen&amp;width=950" TargetMode="External"/><Relationship Id="rId193" Type="http://schemas.openxmlformats.org/officeDocument/2006/relationships/hyperlink" Target="https://my.apps.factset.com/viewer/?_app_id=central_doc_viewer&amp;_dd2=%26f%3Dsld%26c%3Dtrue%26os%3D41730%26oe%3D41733&amp;_doc_docfn=U2FsdGVkX18BCsUUAT01HJHyllRUyW0oaxIBTQGnAENVqZllWN7oJH0y3c4TUUaxTZc1CXC6eohj/wGFtOB8UQ==&amp;center_on_screen=true&amp;float_window=true&amp;height=800&amp;positioning_strategy=center_on_screen&amp;width=950" TargetMode="External"/><Relationship Id="rId207" Type="http://schemas.openxmlformats.org/officeDocument/2006/relationships/hyperlink" Target="https://my.apps.factset.com/viewer/?_app_id=central_doc_viewer&amp;_dd2=%26f%3Dsld%26c%3Dtrue%26os%3D99484%26oe%3D99489&amp;_doc_docfn=U2FsdGVkX18fPCvfclx6dDtUwHglBhcKkQ0bJG71wVYCQTMArxmUWp/h8jUvWfCoT5tkbbTd4PFwjqjV1q1Vcbym+3pyO6UoKtq6qReGTAE=&amp;center_on_screen=true&amp;float_window=true&amp;height=800&amp;positioning_strategy=center_on_screen&amp;width=950" TargetMode="External"/><Relationship Id="rId249" Type="http://schemas.openxmlformats.org/officeDocument/2006/relationships/hyperlink" Target="https://my.apps.factset.com/viewer/?_app_id=central_doc_viewer&amp;_dd2=%26f%3Dsld%26c%3Dtrue%26os%3D1430531%26oe%3D1430534&amp;_doc_docfn=U2FsdGVkX18wmhX76TDHEuDwV4VGEKWPAaIatz3hUwSZ8HAK8147ckClt/WKid2vKtb4IFbS7X3lEzIM3soT+KCrOsbNCTDREB1oV76Dmr4=&amp;center_on_screen=true&amp;float_window=true&amp;height=800&amp;positioning_strategy=center_on_screen&amp;width=950" TargetMode="External"/><Relationship Id="rId414" Type="http://schemas.openxmlformats.org/officeDocument/2006/relationships/hyperlink" Target="https://my.apps.factset.com/viewer/?_app_id=central_doc_viewer&amp;_dd2=%26f%3Dsld%26c%3Dtrue%26os%3D65371%26oe%3D65376&amp;_doc_docfn=U2FsdGVkX19S7UEur4B8xvgiYDuO+5AJ7+iSzjATyIlAwwBr7Nczok3wlkjhNwcUPHNiZeodEFy6QBm4Sced+6JqIy4FQF69Z9HGbJe73vI=&amp;center_on_screen=true&amp;float_window=true&amp;height=800&amp;positioning_strategy=center_on_screen&amp;width=950" TargetMode="External"/><Relationship Id="rId456" Type="http://schemas.openxmlformats.org/officeDocument/2006/relationships/hyperlink" Target="https://my.apps.factset.com/viewer/?_app_id=central_doc_viewer&amp;_dd2=%26f%3Dsld%26c%3Dtrue%26os%3D42862%26oe%3D42868&amp;_doc_docfn=U2FsdGVkX1/jKdR3fsNr/O4+/Gha78lLmkel9R8p8OrZZrxoXH/sMtm5KxK0eApDe+7gyRLSebbg2N51qRCWtG1GGC/Wa961O0Fz08oQZhA=&amp;center_on_screen=true&amp;float_window=true&amp;height=800&amp;positioning_strategy=center_on_screen&amp;width=950" TargetMode="External"/><Relationship Id="rId498" Type="http://schemas.openxmlformats.org/officeDocument/2006/relationships/hyperlink" Target="https://my.apps.factset.com/viewer/?_app_id=central_doc_viewer&amp;_dd2=%26f%3Dsld%26c%3Dtrue%26os%3D48693%26oe%3D48696&amp;_doc_docfn=U2FsdGVkX1/dmsFYp7+jMiRagwdrBt53zR3xweSx+kSRYMGAGNs3A0loWGjpX+1QdiI1F5oo5wMTcj7+s8gIok8SrdALhYWShMcbUUb92iw=&amp;center_on_screen=true&amp;float_window=true&amp;height=800&amp;positioning_strategy=center_on_screen&amp;width=950" TargetMode="External"/><Relationship Id="rId621" Type="http://schemas.openxmlformats.org/officeDocument/2006/relationships/hyperlink" Target="https://my.apps.factset.com/viewer/?_app_id=central_doc_viewer&amp;_dd2=%26f%3Dsld%26c%3Dtrue%26os%3D60262%26oe%3D60268&amp;_doc_docfn=U2FsdGVkX1/SzOkwe7RgIgywUsjdtbazyssJATjUlpd9LyPXiRq1YyEgSTjF+TkKLwTDCeDA4zk+8OfU8sdtXNN/vGR5dsQEpjwF3suBNPg=&amp;center_on_screen=true&amp;float_window=true&amp;height=800&amp;positioning_strategy=center_on_screen&amp;width=950" TargetMode="External"/><Relationship Id="rId663" Type="http://schemas.openxmlformats.org/officeDocument/2006/relationships/hyperlink" Target="https://my.apps.factset.com/viewer/?_app_id=central_doc_viewer&amp;_dd2=%26f%3Dsld%26c%3Dtrue%26os%3D52365%26oe%3D52366&amp;_doc_docfn=U2FsdGVkX19QNqZeEvuKfOr4bwSlAZflYCL4gSLMK2ofy044MqP6E4G5/xQ/I8SW/TDD4yLKMvEDcwsqALGJjYfZM7TB8Nvm+Ar+1DGTklI=&amp;center_on_screen=true&amp;float_window=true&amp;height=800&amp;positioning_strategy=center_on_screen&amp;width=950" TargetMode="External"/><Relationship Id="rId13" Type="http://schemas.openxmlformats.org/officeDocument/2006/relationships/hyperlink" Target="https://my.apps.factset.com/viewer/?_app_id=central_doc_viewer&amp;_dd2=%26f%3Dsld%26c%3Dtrue%26os%3D117032%26oe%3D117039&amp;_doc_docfn=U2FsdGVkX1+VkRrlmj6ytenVkBLJuKVSygZE5g9pvDJHeZ1zKCGBOLniSXNriNl/He/tq1RIV9UvZsV/oYwQaU91N6lWAsgG6RFBNmtZGrQ=&amp;center_on_screen=true&amp;float_window=true&amp;height=800&amp;positioning_strategy=center_on_screen&amp;width=950" TargetMode="External"/><Relationship Id="rId109" Type="http://schemas.openxmlformats.org/officeDocument/2006/relationships/hyperlink" Target="https://my.apps.factset.com/viewer/?_app_id=central_doc_viewer&amp;_dd2=%26f%3Dsld%26c%3Dtrue%26os%3D109495%26oe%3D109505&amp;_doc_docfn=U2FsdGVkX18S2M8HQQnuTd+wiNK2MGEbVY+mCvPkbof7ErKKMR+7fLz2D6Hh1hfDw0y3dLkfLbQdHGA6DCEeuwmVCSNaNlOTIHQ4dRCQ5qk=&amp;center_on_screen=true&amp;float_window=true&amp;height=800&amp;positioning_strategy=center_on_screen&amp;width=950" TargetMode="External"/><Relationship Id="rId260" Type="http://schemas.openxmlformats.org/officeDocument/2006/relationships/hyperlink" Target="https://my.apps.factset.com/viewer/?_app_id=central_doc_viewer&amp;_dd2=%26f%3Dsld%26c%3Dtrue%26os%3D1443272%26oe%3D1443275&amp;_doc_docfn=U2FsdGVkX1+4WC6mx3OAHG85ZBbWKwkaHo9YCk0d3A8KvbrpVIn8mtmrV17ZpXJFYZWeRAVWPD8sr7B45ZSPt54GYPSNHJqVPA7AK0LyHjs=&amp;center_on_screen=true&amp;float_window=true&amp;height=800&amp;positioning_strategy=center_on_screen&amp;width=950" TargetMode="External"/><Relationship Id="rId316" Type="http://schemas.openxmlformats.org/officeDocument/2006/relationships/hyperlink" Target="https://my.apps.factset.com/viewer/?_app_id=central_doc_viewer&amp;_dd2=%26f%3Dsld%26c%3Dtrue%26os%3D60474%26oe%3D60475&amp;_doc_docfn=U2FsdGVkX1/gxacEjMtqZC+ZkCZMkiVOeus53zosyAA3YQ/lmlFGrXCIeoh0X1i1lqr8AWdaQbAMXeaUkDlEsc9trovuzsR2poGGyoilFqc=&amp;center_on_screen=true&amp;float_window=true&amp;height=800&amp;positioning_strategy=center_on_screen&amp;width=950" TargetMode="External"/><Relationship Id="rId523" Type="http://schemas.openxmlformats.org/officeDocument/2006/relationships/hyperlink" Target="https://my.apps.factset.com/viewer/?_app_id=central_doc_viewer&amp;_dd2=%26f%3Dsld%26c%3Dtrue%26os%3D63098%26oe%3D63104&amp;_doc_docfn=U2FsdGVkX18A1lUdDOR5ecFHseO41X+b/Hvs5ik3GtXo3FkGedflQcfo+6L6Gy8l4FwpEP9Um2AIMVFMuhVbFwkRdIl4h83gaQJ/JaalTDI=&amp;center_on_screen=true&amp;float_window=true&amp;height=800&amp;positioning_strategy=center_on_screen&amp;width=950" TargetMode="External"/><Relationship Id="rId55" Type="http://schemas.openxmlformats.org/officeDocument/2006/relationships/hyperlink" Target="https://my.apps.factset.com/viewer/?_app_id=central_doc_viewer&amp;_dd2=%26f%3Dsld%26c%3Dtrue%26os%3D122353%26oe%3D122358&amp;_doc_docfn=U2FsdGVkX18gHHAKHXOG92wyl/G9Q/CAzxObhdjTFLJ1SaxfhzYcJYVf7fwKRZpdJmtiM7tZL9jf8j+ArAMpKE0OwvxxY1IO2UnqxRoNxFY=&amp;center_on_screen=true&amp;float_window=true&amp;height=800&amp;positioning_strategy=center_on_screen&amp;width=950" TargetMode="External"/><Relationship Id="rId97" Type="http://schemas.openxmlformats.org/officeDocument/2006/relationships/hyperlink" Target="https://my.apps.factset.com/viewer/?_app_id=central_doc_viewer&amp;_dd2=%26f%3Dsld%26c%3Dtrue%26os%3D102349%26oe%3D102355&amp;_doc_docfn=U2FsdGVkX1+lqyHmSv6+o6tvLJT/T6eDGvsUIrJ1xufk70s9GBW/lOUfSzoBHgdOY2wn8N5gpwQBSNG1P6p07F5W1ygFhQUt3zUAvbkjnRs=&amp;center_on_screen=true&amp;float_window=true&amp;height=800&amp;positioning_strategy=center_on_screen&amp;width=950" TargetMode="External"/><Relationship Id="rId120" Type="http://schemas.openxmlformats.org/officeDocument/2006/relationships/hyperlink" Target="https://my.apps.factset.com/viewer/?_app_id=central_doc_viewer&amp;_dd2=%26f%3Dsld%26c%3Dtrue%26os%3D41336%26oe%3D41339&amp;_doc_docfn=U2FsdGVkX18r08iAke4dwyK+CSixoAziKQ2WueoebzQW5ph/TFXlzoEVR5slFuAjlUGeMLRwzBEk6zrQzVe7dQ==&amp;center_on_screen=true&amp;float_window=true&amp;height=800&amp;positioning_strategy=center_on_screen&amp;width=950" TargetMode="External"/><Relationship Id="rId358" Type="http://schemas.openxmlformats.org/officeDocument/2006/relationships/hyperlink" Target="https://my.apps.factset.com/viewer/?_app_id=central_doc_viewer&amp;_dd2=%26f%3Dsld%26c%3Dtrue%26os%3D64602%26oe%3D64603&amp;_doc_docfn=U2FsdGVkX18j9HWyqYRXQSC2ZwIZ5t0Pe+nkq0wof9CIcEUnMKtIVjEjbS6BmaO+Rk/5YAE4HCLwcyuP7EuecXt/RP337bR7tH+YY01Hw2Q=&amp;center_on_screen=true&amp;float_window=true&amp;height=800&amp;positioning_strategy=center_on_screen&amp;width=950" TargetMode="External"/><Relationship Id="rId565" Type="http://schemas.openxmlformats.org/officeDocument/2006/relationships/hyperlink" Target="https://my.apps.factset.com/viewer/?_app_id=central_doc_viewer&amp;_dd2=%26f%3Dsld%26c%3Dtrue%26os%3D41835%26oe%3D41841&amp;_doc_docfn=U2FsdGVkX1+AQvptAXjDAZFmZF9pnAVR+VPAJUVStJT3ezVnLhy1QRCJFanXdkBi0VthGs22Mmb9i8i/TFelTKxbEsS6DgULA1EYqF/GNQU=&amp;center_on_screen=true&amp;float_window=true&amp;height=800&amp;positioning_strategy=center_on_screen&amp;width=950" TargetMode="External"/><Relationship Id="rId162" Type="http://schemas.openxmlformats.org/officeDocument/2006/relationships/hyperlink" Target="https://my.apps.factset.com/viewer/?_app_id=central_doc_viewer&amp;_dd2=%26f%3Dsld%26c%3Dtrue%26os%3D101516%26oe%3D101522&amp;_doc_docfn=U2FsdGVkX18LaN3zUZE5Uti4qq/9n+W8fz2WLSqNxIA8/3ACwa8VoiTBhTG1Jt43gdcltf/yuhn1fV3+Zbls8mm6fEXXB7c7xFV6sx/6VqQ=&amp;center_on_screen=true&amp;float_window=true&amp;height=800&amp;positioning_strategy=center_on_screen&amp;width=950" TargetMode="External"/><Relationship Id="rId218" Type="http://schemas.openxmlformats.org/officeDocument/2006/relationships/hyperlink" Target="https://my.apps.factset.com/viewer/?_app_id=central_doc_viewer&amp;_dd2=%26f%3Dsld%26c%3Dtrue%26os%3D98804%26oe%3D98808&amp;_doc_docfn=U2FsdGVkX19o9vdZa0LB+9mQlsFveOebcRFCzkFK/NAAeV/yF82zDRhPFNTURdDzYKPIDRH3Bqq7go43AtQFDitA/a/Wly7zgdQsue0+0k0=&amp;center_on_screen=true&amp;float_window=true&amp;height=800&amp;positioning_strategy=center_on_screen&amp;width=950" TargetMode="External"/><Relationship Id="rId425" Type="http://schemas.openxmlformats.org/officeDocument/2006/relationships/hyperlink" Target="https://my.apps.factset.com/viewer/?_app_id=central_doc_viewer&amp;_dd2=%26f%3Dsld%26c%3Dtrue%26os%3D41311%26oe%3D41317&amp;_doc_docfn=U2FsdGVkX1+McnZ6/6lmo2l6mWX6l388TPkZR/PbuSZHMiZ7AVB7ywmM8uvFdb4ejcxOFxuhp9wmkXE+cp7Nml/hhB5h2TVb7KfVwVl+rVQ=&amp;center_on_screen=true&amp;float_window=true&amp;height=800&amp;positioning_strategy=center_on_screen&amp;width=950" TargetMode="External"/><Relationship Id="rId467" Type="http://schemas.openxmlformats.org/officeDocument/2006/relationships/hyperlink" Target="https://my.apps.factset.com/viewer/?_app_id=central_doc_viewer&amp;_dd2=%26f%3Dsld%26c%3Dtrue%26os%3D47975%26oe%3D47980&amp;_doc_docfn=U2FsdGVkX1/5xwoeYDVwbZI1HdaWVu6SLnhbdB4yixd/DfTRLqIvcuev0lkj0IZyg4etNKjEJEtYgMnhiJPbRyMai68Z0yYjPVBruYNOpmk=&amp;center_on_screen=true&amp;float_window=true&amp;height=800&amp;positioning_strategy=center_on_screen&amp;width=950" TargetMode="External"/><Relationship Id="rId632" Type="http://schemas.openxmlformats.org/officeDocument/2006/relationships/hyperlink" Target="https://my.apps.factset.com/viewer/?_app_id=central_doc_viewer&amp;_dd2=%26f%3Dsld%26c%3Dtrue%26os%3D65371%26oe%3D65376&amp;_doc_docfn=U2FsdGVkX19UahjFfKgn1HpCEsKplsGPjOjojoeuaOaldSOo2hVRiFYjpGtxe0HcG36QW11NGlOPypfUjhnZf/z0tWf1wy0r8scRESTWYiU=&amp;center_on_screen=true&amp;float_window=true&amp;height=800&amp;positioning_strategy=center_on_screen&amp;width=950" TargetMode="External"/><Relationship Id="rId271" Type="http://schemas.openxmlformats.org/officeDocument/2006/relationships/hyperlink" Target="https://my.apps.factset.com/viewer/?_app_id=central_doc_viewer&amp;_dd2=%26f%3Dsld%26c%3Dtrue%26os%3D1456777%26oe%3D1456781&amp;_doc_docfn=U2FsdGVkX19L93bZEnsqpAScKX16h2675pVEkWMYsoiXZzdc6P9jXjqpPLtymMMEB65Y7KsUn46E5l9FceV2NoS0JqcJceT8ixtwuM2kEF0=&amp;center_on_screen=true&amp;float_window=true&amp;height=800&amp;positioning_strategy=center_on_screen&amp;width=950" TargetMode="External"/><Relationship Id="rId674" Type="http://schemas.openxmlformats.org/officeDocument/2006/relationships/hyperlink" Target="https://my.apps.factset.com/viewer/?_app_id=central_doc_viewer&amp;_dd2=%26f%3Dsld%26c%3Dtrue%26os%3D44015%26oe%3D44020&amp;_doc_docfn=U2FsdGVkX18mlxYdQgBGPraDjyxBjFAfqL938CHy9iBM36ldpfPlXd6czAkZxMw42yo+vgXtbo0UV20exnNSD7u/k4DpsTa1iUZccjRMrG0=&amp;center_on_screen=true&amp;float_window=true&amp;height=800&amp;positioning_strategy=center_on_screen&amp;width=950" TargetMode="External"/><Relationship Id="rId24" Type="http://schemas.openxmlformats.org/officeDocument/2006/relationships/hyperlink" Target="https://my.apps.factset.com/viewer/?_app_id=central_doc_viewer&amp;_dd2=%26f%3Dsld%26c%3Dtrue%26os%3D117885%26oe%3D117892&amp;_doc_docfn=U2FsdGVkX1+bz/9KhY5QlvIGhilLu0tZwNCmCkVjnG+DPpA8CK8qCH/aW57GQvje9i3chDuXYqp5O/FuQF6M+KgRkb+8Ki6h2+SGMEGFHvI=&amp;center_on_screen=true&amp;float_window=true&amp;height=800&amp;positioning_strategy=center_on_screen&amp;width=950" TargetMode="External"/><Relationship Id="rId66" Type="http://schemas.openxmlformats.org/officeDocument/2006/relationships/hyperlink" Target="https://my.apps.factset.com/viewer/?_app_id=central_doc_viewer&amp;_dd2=%26f%3Dsld%26c%3Dtrue%26os%3D124206%26oe%3D124209&amp;_doc_docfn=U2FsdGVkX1/ReA3dCG92AOquBXWZA9PWwFRLTnSXkX9nMuDo3WxQsoeBiU/P89oe+nsX8i81ddmNfvusbfEXkfL9VdCo2bl/Ou+ie3bejJw=&amp;center_on_screen=true&amp;float_window=true&amp;height=800&amp;positioning_strategy=center_on_screen&amp;width=950" TargetMode="External"/><Relationship Id="rId131" Type="http://schemas.openxmlformats.org/officeDocument/2006/relationships/hyperlink" Target="https://my.apps.factset.com/viewer/?_app_id=central_doc_viewer&amp;_dd2=%26f%3Dsld%26c%3Dtrue%26os%3D92381%26oe%3D92386&amp;_doc_docfn=U2FsdGVkX1+nd/wvQGWJLa987SWAdTeu14gwDGtW9VYURFjr5K3vPMFOLeZs7s+HOCJBsYYJaUPwNY5UYZtbUirl80m3rhGrbNHaGCdhyRw=&amp;center_on_screen=true&amp;float_window=true&amp;height=800&amp;positioning_strategy=center_on_screen&amp;width=950" TargetMode="External"/><Relationship Id="rId327" Type="http://schemas.openxmlformats.org/officeDocument/2006/relationships/hyperlink" Target="https://my.apps.factset.com/viewer/?_app_id=central_doc_viewer&amp;_dd2=%26f%3Dsld%26c%3Dtrue%26os%3D65220%26oe%3D65222&amp;_doc_docfn=U2FsdGVkX18+ecDGo1NTzVn6SLTl45+4/wZ6pvtjktZ6T74ESIBkqhr57tAiyKHrIjZTw1r08Gyn80WxWBfgrLm128iE1KMYtD7Q0lyXSKY=&amp;center_on_screen=true&amp;float_window=true&amp;height=800&amp;positioning_strategy=center_on_screen&amp;width=950" TargetMode="External"/><Relationship Id="rId369" Type="http://schemas.openxmlformats.org/officeDocument/2006/relationships/hyperlink" Target="https://my.apps.factset.com/viewer/?_app_id=central_doc_viewer&amp;_dd2=%26f%3Dsld%26c%3Dtrue%26os%3D61882%26oe%3D61889&amp;_doc_docfn=U2FsdGVkX184h4FTBZdEJkk1m+C1YFg8SFBKPJknmo4LW8nDWD78LTK8CQTaq8+FdRw6lxFB1HR2mwwIzDghvPY2nT7aGG2he9EIN0JeqXg=&amp;center_on_screen=true&amp;float_window=true&amp;height=800&amp;positioning_strategy=center_on_screen&amp;width=950" TargetMode="External"/><Relationship Id="rId534" Type="http://schemas.openxmlformats.org/officeDocument/2006/relationships/hyperlink" Target="https://my.apps.factset.com/viewer/?_app_id=central_doc_viewer&amp;_dd2=%26f%3Dsld%26c%3Dtrue%26os%3D69987%26oe%3D69992&amp;_doc_docfn=U2FsdGVkX18Z3laRVXekesJrMX3RQc58/FUPGiMHSwihbGXyU5f7gjd/mLHdt0CPsbVqLhTatBk4BNH6VGqDFbCDjGP8wn4RENk6rvRcMxk=&amp;center_on_screen=true&amp;float_window=true&amp;height=800&amp;positioning_strategy=center_on_screen&amp;width=950" TargetMode="External"/><Relationship Id="rId576" Type="http://schemas.openxmlformats.org/officeDocument/2006/relationships/hyperlink" Target="https://my.apps.factset.com/viewer/?_app_id=central_doc_viewer&amp;_dd2=%26f%3Dsld%26c%3Dtrue%26os%3D46931%26oe%3D46937&amp;_doc_docfn=U2FsdGVkX1/6b/8Qg3rDIPyuYHCam7ctOj7vYsSat4VpL5/A51Jl0EImB671yaMddGRMnZzjMVtfoPF1v6HxmDVaYH0MQ+nXr+KM7twLQzY=&amp;center_on_screen=true&amp;float_window=true&amp;height=800&amp;positioning_strategy=center_on_screen&amp;width=950" TargetMode="External"/><Relationship Id="rId173" Type="http://schemas.openxmlformats.org/officeDocument/2006/relationships/hyperlink" Target="https://my.apps.factset.com/viewer/?_app_id=central_doc_viewer&amp;_dd2=%26f%3Dsld%26c%3Dtrue%26os%3D109729%26oe%3D109739&amp;_doc_docfn=U2FsdGVkX18DTO1eofUZmj8y7xudjvPoo86kQ+MwIStTiWr4opjhrC8XTw3m0CojkFiyBNzM4Aq5BtAugZeHH/Ld7SdqzInleBQ9Mv+T+kc=&amp;center_on_screen=true&amp;float_window=true&amp;height=800&amp;positioning_strategy=center_on_screen&amp;width=950" TargetMode="External"/><Relationship Id="rId229" Type="http://schemas.openxmlformats.org/officeDocument/2006/relationships/hyperlink" Target="https://my.apps.factset.com/viewer/?_app_id=central_doc_viewer&amp;_dd2=%26f%3Dsld%26c%3Dtrue%26os%3D93568%26oe%3D93571&amp;_doc_docfn=U2FsdGVkX18ASTLQA2tGLgHrUDrKWThAXfQLDWq3iGktA+FPQIOmZiSLTk+XfZBfPka+9cWUTTpdxT6cqiJmAYJf5xD8Mu2x0L+Rvi0/PhA=&amp;center_on_screen=true&amp;float_window=true&amp;height=800&amp;positioning_strategy=center_on_screen&amp;width=950" TargetMode="External"/><Relationship Id="rId380" Type="http://schemas.openxmlformats.org/officeDocument/2006/relationships/hyperlink" Target="https://my.apps.factset.com/viewer/?_app_id=central_doc_viewer&amp;_dd2=%26f%3Dsld%26c%3Dtrue%26os%3D67019%26oe%3D67025&amp;_doc_docfn=U2FsdGVkX19zq6GIL48myHs1lfZ2o3c4cY2wMRdDxL5q7bl9NHQLWkrByEhgVnhaE0ebDDwg4otjDjcNzE0LvN9faOGlM4Gzv/oMYegx4es=&amp;center_on_screen=true&amp;float_window=true&amp;height=800&amp;positioning_strategy=center_on_screen&amp;width=950" TargetMode="External"/><Relationship Id="rId436" Type="http://schemas.openxmlformats.org/officeDocument/2006/relationships/hyperlink" Target="https://my.apps.factset.com/viewer/?_app_id=central_doc_viewer&amp;_dd2=%26f%3Dsld%26c%3Dtrue%26os%3D48911%26oe%3D48917&amp;_doc_docfn=U2FsdGVkX18PgMs8yjnHCHZOjAUhuVlQan9XEkpKb6dI93mgZ2X8wGfscb2vHZOw5AbomPnbVT5vHJmZJUPza6HqE4aqmWoaIhDt22BDWC4=&amp;center_on_screen=true&amp;float_window=true&amp;height=800&amp;positioning_strategy=center_on_screen&amp;width=950" TargetMode="External"/><Relationship Id="rId601" Type="http://schemas.openxmlformats.org/officeDocument/2006/relationships/hyperlink" Target="https://my.apps.factset.com/viewer/?_app_id=central_doc_viewer&amp;_dd2=%26f%3Dsld%26c%3Dtrue%26os%3D46450%26oe%3D46456&amp;_doc_docfn=U2FsdGVkX1+z1YNuqyt3NmhPh0ObZ6OjQ5Xn9YXFqZsBcNBehiErL/NUGJ6d++MxPETYImDJgdT6nBR44dhId6QXZYGbXwWLxLLlTgXzbsg=&amp;center_on_screen=true&amp;float_window=true&amp;height=800&amp;positioning_strategy=center_on_screen&amp;width=950" TargetMode="External"/><Relationship Id="rId643" Type="http://schemas.openxmlformats.org/officeDocument/2006/relationships/hyperlink" Target="https://my.apps.factset.com/viewer/?_app_id=central_doc_viewer&amp;_dd2=%26f%3Dsld%26c%3Dtrue%26os%3D41300%26oe%3D41309&amp;_doc_docfn=U2FsdGVkX19Bj/NgpFFoQadZXE2Xa2F2CjDO2tDQalxceWY8XnCe2n+jOFhznoArlRihVIzG/5/GRPsDWzOXsvgUk3zoYzgtz0hTpSpwSGs=&amp;center_on_screen=true&amp;float_window=true&amp;height=800&amp;positioning_strategy=center_on_screen&amp;width=950" TargetMode="External"/><Relationship Id="rId240" Type="http://schemas.openxmlformats.org/officeDocument/2006/relationships/hyperlink" Target="https://my.apps.factset.com/viewer/?_app_id=central_doc_viewer&amp;_dd2=%26f%3Dsld%26c%3Dtrue%26os%3D1427600%26oe%3D1427606&amp;_doc_docfn=U2FsdGVkX19mgxFDgHztj8wgiKCnMPwdo/2FgzxYA0czPjohwlCydkU2gGT4+gTsurgW25d9U2QoH1cCQiG7dRE0uyfwYXJ8iFF2VlDlZiI=&amp;center_on_screen=true&amp;float_window=true&amp;height=800&amp;positioning_strategy=center_on_screen&amp;width=950" TargetMode="External"/><Relationship Id="rId478" Type="http://schemas.openxmlformats.org/officeDocument/2006/relationships/hyperlink" Target="https://my.apps.factset.com/viewer/?_app_id=central_doc_viewer&amp;_dd2=%26f%3Dsld%26c%3Dtrue%26os%3D54204%26oe%3D54211&amp;_doc_docfn=U2FsdGVkX1+UymgPCgmO3sxLqFYQJ541VAM9pnXspAtk10DY2M0CXXF2WZXgLGZi6N2JkfpgzrNpElXK+n03aAeBC+MFnXkD8nnV9SnJ88U=&amp;center_on_screen=true&amp;float_window=true&amp;height=800&amp;positioning_strategy=center_on_screen&amp;width=950" TargetMode="External"/><Relationship Id="rId685" Type="http://schemas.openxmlformats.org/officeDocument/2006/relationships/hyperlink" Target="https://my.apps.factset.com/viewer/?_app_id=central_doc_viewer&amp;_dd2=%26f%3Dsld%26c%3Dtrue%26os%3D48622%26oe%3D48627&amp;_doc_docfn=U2FsdGVkX19m8k0EixwUlr+deARS867Od9jGdg4XyUn737mz3esMKAtI3FLw9HcSoLg7H3CfPpRf8ZAQ44Et03y7hfIM1iKXDa6VTY9bjgA=&amp;center_on_screen=true&amp;float_window=true&amp;height=800&amp;positioning_strategy=center_on_screen&amp;width=950" TargetMode="External"/><Relationship Id="rId35" Type="http://schemas.openxmlformats.org/officeDocument/2006/relationships/hyperlink" Target="https://my.apps.factset.com/viewer/?_app_id=central_doc_viewer&amp;_dd2=%26f%3Dsld%26c%3Dtrue%26os%3D201583%26oe%3D201588&amp;_doc_docfn=U2FsdGVkX1+MFrWiHs6HybOCsMb0lQuzvwMlVzvCvE1wxE5C7cNJbZBJjIGd63tGqlSI9cOwjgOUXFc4YNWWNi9sr+zoo/rQRAaecSle/x0=&amp;center_on_screen=true&amp;float_window=true&amp;height=800&amp;positioning_strategy=center_on_screen&amp;width=950" TargetMode="External"/><Relationship Id="rId77" Type="http://schemas.openxmlformats.org/officeDocument/2006/relationships/hyperlink" Target="https://my.apps.factset.com/viewer/?_app_id=central_doc_viewer&amp;_dd2=%26f%3Dsld%26c%3Dtrue%26os%3D125398%26oe%3D125403&amp;_doc_docfn=U2FsdGVkX18jZ5hq9/8r/ipkCDrOrSj4yqtr3X7IBNAvsQOh5jXLSzjrfdGK1DJ6iR3lixvyw7xqbSQHUHchmvNDXnPuaS2S+gDPNpZ4EBM=&amp;center_on_screen=true&amp;float_window=true&amp;height=800&amp;positioning_strategy=center_on_screen&amp;width=950" TargetMode="External"/><Relationship Id="rId100" Type="http://schemas.openxmlformats.org/officeDocument/2006/relationships/hyperlink" Target="https://my.apps.factset.com/viewer/?_app_id=central_doc_viewer&amp;_dd2=%26f%3Dsld%26c%3Dtrue%26os%3D102853%26oe%3D102859&amp;_doc_docfn=U2FsdGVkX18pAI8e8K+W4PapORXzYZsuHv1nbXVD/RYWs38aBT2jubHe4I51XWwifrbzw7sLDHDFjNFmfa0XEXBnHVhPHxNhQVwaRNOBsFE=&amp;center_on_screen=true&amp;float_window=true&amp;height=800&amp;positioning_strategy=center_on_screen&amp;width=950" TargetMode="External"/><Relationship Id="rId282" Type="http://schemas.openxmlformats.org/officeDocument/2006/relationships/hyperlink" Target="https://my.apps.factset.com/viewer/?_app_id=central_doc_viewer&amp;_dd2=%26f%3Dsld%26c%3Dtrue%26os%3D66253%26oe%3D66258&amp;_doc_docfn=U2FsdGVkX18TMyadkgiki1m+VUqCON+f3uYpCWKba1CnlGHRFLTuePkoSQyfz/4TmJLo1y1yOszuvjO7iTkFAFZakFHNvoG1qU4d+v8Z7m8=&amp;center_on_screen=true&amp;float_window=true&amp;height=800&amp;positioning_strategy=center_on_screen&amp;width=950" TargetMode="External"/><Relationship Id="rId338" Type="http://schemas.openxmlformats.org/officeDocument/2006/relationships/hyperlink" Target="https://my.apps.factset.com/viewer/?_app_id=central_doc_viewer&amp;_dd2=%26f%3Dsld%26c%3Dtrue%26os%3D71196%26oe%3D71199&amp;_doc_docfn=U2FsdGVkX18b9qxuY9tUJVSvIiQL/vJWTWLwlcKcBCPafPMY0mwQtzNnpvGXUyHascjRefhPPZWk0ataredJ7Y1gA3rXs41+va/AxwbNIjc=&amp;center_on_screen=true&amp;float_window=true&amp;height=800&amp;positioning_strategy=center_on_screen&amp;width=950" TargetMode="External"/><Relationship Id="rId503" Type="http://schemas.openxmlformats.org/officeDocument/2006/relationships/hyperlink" Target="https://my.apps.factset.com/viewer/?_app_id=central_doc_viewer&amp;_dd2=%26f%3Dsld%26c%3Dtrue%26os%3D51969%26oe%3D51970&amp;_doc_docfn=U2FsdGVkX1/Lq47PHCYAPFXqlSYK4GiSCeJ+dgUGdjw5FkSkGim898/KLXY9EqUjcOY1ULWYEPj+/pbD03GjUwFROZBASZaPU4Pv8RvYRJw=&amp;center_on_screen=true&amp;float_window=true&amp;height=800&amp;positioning_strategy=center_on_screen&amp;width=950" TargetMode="External"/><Relationship Id="rId545" Type="http://schemas.openxmlformats.org/officeDocument/2006/relationships/hyperlink" Target="https://my.apps.factset.com/viewer/?_app_id=central_doc_viewer&amp;_dd2=%26f%3Dsld%26c%3Dtrue%26os%3D45280%26oe%3D45285&amp;_doc_docfn=U2FsdGVkX18yWmR4Y68xAKVvcfDm3n/hMC4oZFy4lvfyRPGzeLtPM31081qsfVEmv3CIfRWmRH0i1VlyTyrSEQRBrOQ00UzdPZVn8OQXzMc=&amp;center_on_screen=true&amp;float_window=true&amp;height=800&amp;positioning_strategy=center_on_screen&amp;width=950" TargetMode="External"/><Relationship Id="rId587" Type="http://schemas.openxmlformats.org/officeDocument/2006/relationships/hyperlink" Target="https://my.apps.factset.com/viewer/?_app_id=central_doc_viewer&amp;_dd2=%26f%3Dsld%26c%3Dtrue%26os%3D53762%26oe%3D53767&amp;_doc_docfn=U2FsdGVkX1/+I8wmbNtiEnuTK5Sy9uT7zs9qCZ0i9ThRmwKWh3sXbZ2oA3IzplWtYkqw8LhWIrij8oIT4aKbIrJLbtRYngmmRsRNsQEEcMQ=&amp;center_on_screen=true&amp;float_window=true&amp;height=800&amp;positioning_strategy=center_on_screen&amp;width=950" TargetMode="External"/><Relationship Id="rId8" Type="http://schemas.openxmlformats.org/officeDocument/2006/relationships/hyperlink" Target="https://my.apps.factset.com/viewer/?_app_id=central_doc_viewer&amp;_dd2=%26f%3Dsld%26c%3Dtrue%26os%3D116340%26oe%3D116347&amp;_doc_docfn=U2FsdGVkX19gywB1uyqeka4FQDQ+sAeGeGKF17HuDB8YOZbmWokA32iaO2pc2gXS0hUYzVoD4CkrcCLu/mz6vGz3/ngN/4tIMSyAjlPPL1Q=&amp;center_on_screen=true&amp;float_window=true&amp;height=800&amp;positioning_strategy=center_on_screen&amp;width=950" TargetMode="External"/><Relationship Id="rId142" Type="http://schemas.openxmlformats.org/officeDocument/2006/relationships/hyperlink" Target="https://my.apps.factset.com/viewer/?_app_id=central_doc_viewer&amp;_dd2=%26f%3Dsld%26c%3Dtrue%26os%3D89514%26oe%3D89523&amp;_doc_docfn=U2FsdGVkX1+UKlfHlzvUoVxD2EQmyaDSYZcMqBvYghAQ54PMh44CSxxq6LXmUEiwc/18iYhr/Yr3Ez/Hga6y2jYoc2GZW6+L7EgPq5zcpGA=&amp;center_on_screen=true&amp;float_window=true&amp;height=800&amp;positioning_strategy=center_on_screen&amp;width=950" TargetMode="External"/><Relationship Id="rId184" Type="http://schemas.openxmlformats.org/officeDocument/2006/relationships/hyperlink" Target="https://my.apps.factset.com/viewer/?_app_id=central_doc_viewer&amp;_dd2=%26f%3Dsld%26c%3Dtrue%26os%3D26689%26oe%3D26695&amp;_doc_docfn=U2FsdGVkX1+KPWIqIMwdSo1tpQJG/b5jWhwhdELuV04OX0i3RtYsddR7xNmNFnezrBVso9GtKPLIcAwoURM+Fg==&amp;center_on_screen=true&amp;float_window=true&amp;height=800&amp;positioning_strategy=center_on_screen&amp;width=950" TargetMode="External"/><Relationship Id="rId391" Type="http://schemas.openxmlformats.org/officeDocument/2006/relationships/hyperlink" Target="https://my.apps.factset.com/viewer/?_app_id=central_doc_viewer&amp;_dd2=%26f%3Dsld%26c%3Dtrue%26os%3D68316%26oe%3D68317&amp;_doc_docfn=U2FsdGVkX19t1O/nVICglDl8sI3/Z3h1wXctR5+7twP0q76ZhtX+ifHgtgw8NqNwIM21IjvJVlD/WofrG/EQWYnElVg98Y94AbUra0my5ac=&amp;center_on_screen=true&amp;float_window=true&amp;height=800&amp;positioning_strategy=center_on_screen&amp;width=950" TargetMode="External"/><Relationship Id="rId405" Type="http://schemas.openxmlformats.org/officeDocument/2006/relationships/hyperlink" Target="https://my.apps.factset.com/viewer/?_app_id=central_doc_viewer&amp;_dd2=%26f%3Dsld%26c%3Dtrue%26os%3D61258%26oe%3D61263&amp;_doc_docfn=U2FsdGVkX18qTVHNJMLBoTtg4n028h2pRtZLkUwOWZoZgb2TQzqocXfxpc64QJEW9raj2QVeUQdiYMy6NZ/tmHp8USJ0r4+9CU6rlhewUug=&amp;center_on_screen=true&amp;float_window=true&amp;height=800&amp;positioning_strategy=center_on_screen&amp;width=950" TargetMode="External"/><Relationship Id="rId447" Type="http://schemas.openxmlformats.org/officeDocument/2006/relationships/hyperlink" Target="https://my.apps.factset.com/viewer/?_app_id=central_doc_viewer&amp;_dd2=%26f%3Dsld%26c%3Dtrue%26os%3D52681%26oe%3D52686&amp;_doc_docfn=U2FsdGVkX187BaziklE5FnKt1g/yBOVROUfOXZK8kjplEYtn9TrsQJ72KCO9KvCBdkxTFaNv7W2zH823Xlk7psC+rOQznUxYUeKDSp4Hscg=&amp;center_on_screen=true&amp;float_window=true&amp;height=800&amp;positioning_strategy=center_on_screen&amp;width=950" TargetMode="External"/><Relationship Id="rId612" Type="http://schemas.openxmlformats.org/officeDocument/2006/relationships/hyperlink" Target="https://my.apps.factset.com/viewer/?_app_id=central_doc_viewer&amp;_dd2=%26f%3Dsld%26c%3Dtrue%26os%3D52759%26oe%3D52765&amp;_doc_docfn=U2FsdGVkX1+FnsIwFQFQftwwmL5mOl59A37KNr62WHqsdT/fDB/opmDZEb+Mhh+LKB3sjJuztiz67KtP3uPUwQchxUR7P+tv1SgayvgHw2E=&amp;center_on_screen=true&amp;float_window=true&amp;height=800&amp;positioning_strategy=center_on_screen&amp;width=950" TargetMode="External"/><Relationship Id="rId251" Type="http://schemas.openxmlformats.org/officeDocument/2006/relationships/hyperlink" Target="https://my.apps.factset.com/viewer/?_app_id=central_doc_viewer&amp;_dd2=%26f%3Dsld%26c%3Dtrue%26os%3D1446412%26oe%3D1446418&amp;_doc_docfn=U2FsdGVkX1/AvFOWNp94r7iNMWjs/4NzbM8J4J+sIIH1j5UFuytFN9gV3T29PliNlLXE6zvlKijC6+wKS+iuncfyhhIdEnhZin+J9ZpZF3k=&amp;center_on_screen=true&amp;float_window=true&amp;height=800&amp;positioning_strategy=center_on_screen&amp;width=950" TargetMode="External"/><Relationship Id="rId489" Type="http://schemas.openxmlformats.org/officeDocument/2006/relationships/hyperlink" Target="https://my.apps.factset.com/viewer/?_app_id=central_doc_viewer&amp;_dd2=%26f%3Dsld%26c%3Dtrue%26os%3D45191%26oe%3D45196&amp;_doc_docfn=U2FsdGVkX19/mQqpXpv88tDhwUNEHDznlANB+rIH/QNSUWynEu31ydku+LeizJrQFANywQp0oYzE62KFuIua5YqMM2vgUijaoiTiEOOAjJQ=&amp;center_on_screen=true&amp;float_window=true&amp;height=800&amp;positioning_strategy=center_on_screen&amp;width=950" TargetMode="External"/><Relationship Id="rId654" Type="http://schemas.openxmlformats.org/officeDocument/2006/relationships/hyperlink" Target="https://my.apps.factset.com/viewer/?_app_id=central_doc_viewer&amp;_dd2=%26f%3Dsld%26c%3Dtrue%26os%3D46668%26oe%3D46674&amp;_doc_docfn=U2FsdGVkX1/Ad+lDu/LjE88iQ2liYX2aRvtepyloWEspzPNCDFxOYqWvdEAvGQ1PP9yIAdHUwsXc7xB8vSp/h2weaxB+Y81/HjrmCv86aMY=&amp;center_on_screen=true&amp;float_window=true&amp;height=800&amp;positioning_strategy=center_on_screen&amp;width=950" TargetMode="External"/><Relationship Id="rId46" Type="http://schemas.openxmlformats.org/officeDocument/2006/relationships/hyperlink" Target="https://my.apps.factset.com/viewer/?_app_id=central_doc_viewer&amp;_dd2=%26f%3Dsld%26c%3Dtrue%26os%3D121133%26oe%3D121138&amp;_doc_docfn=U2FsdGVkX1+ATW47TKZH7KfR1nQHs7cL+p6htKrYmD5UWUPljMmJ1jXyVH7LmgxcOL08VjP5oNZg+WDzdWQ7tIpyGWkpdYU2Y+iATX+hghE=&amp;center_on_screen=true&amp;float_window=true&amp;height=800&amp;positioning_strategy=center_on_screen&amp;width=950" TargetMode="External"/><Relationship Id="rId293" Type="http://schemas.openxmlformats.org/officeDocument/2006/relationships/hyperlink" Target="https://my.apps.factset.com/viewer/?_app_id=central_doc_viewer&amp;_dd2=%26f%3Dsld%26c%3Dtrue%26os%3D71403%26oe%3D71406&amp;_doc_docfn=U2FsdGVkX18b/RcBrk6o78Ju4rwkzAm9iaaC1cHZ1dDGOkkcQvgP7jd2UZBV7RKznyGDeWeWqNWMdReDfcymxmDLFxCVeXkoivuRSVQUdu8=&amp;center_on_screen=true&amp;float_window=true&amp;height=800&amp;positioning_strategy=center_on_screen&amp;width=950" TargetMode="External"/><Relationship Id="rId307" Type="http://schemas.openxmlformats.org/officeDocument/2006/relationships/hyperlink" Target="https://my.apps.factset.com/viewer/?_app_id=central_doc_viewer&amp;_dd2=%26f%3Dsld%26c%3Dtrue%26os%3D61432%26oe%3D61439&amp;_doc_docfn=U2FsdGVkX1/yw0I6+hGP0BLmlcTLFlWPCuwZfbbjfCvckIItbXrTKzWrBcq9l6Strj0lgvNRtuGuz3OmTTf8CBHgh/i4YZSY+r4+mew45hs=&amp;center_on_screen=true&amp;float_window=true&amp;height=800&amp;positioning_strategy=center_on_screen&amp;width=950" TargetMode="External"/><Relationship Id="rId349" Type="http://schemas.openxmlformats.org/officeDocument/2006/relationships/hyperlink" Target="https://my.apps.factset.com/viewer/?_app_id=central_doc_viewer&amp;_dd2=%26f%3Dsld%26c%3Dtrue%26os%3D60509%26oe%3D60512&amp;_doc_docfn=U2FsdGVkX18GGyVYQoV1rWOxhheucQid+JoCrU4i5lwsEcG9zPxkbF0u/MgyJfrrAcwcMAGcMPK0mtq5BfKeuxfIuIuBwPrfYy7380gE0xM=&amp;center_on_screen=true&amp;float_window=true&amp;height=800&amp;positioning_strategy=center_on_screen&amp;width=950" TargetMode="External"/><Relationship Id="rId514" Type="http://schemas.openxmlformats.org/officeDocument/2006/relationships/hyperlink" Target="https://my.apps.factset.com/viewer/?_app_id=central_doc_viewer&amp;_dd2=%26f%3Dsld%26c%3Dtrue%26os%3D58962%26oe%3D58968&amp;_doc_docfn=U2FsdGVkX1//RCrF/sGWCHRsemRy/QnagQ4ARmLecxuruXp15QnmiTrXWHqOV0AwsfTIIDj9WvDMUpPJeSp/QEPpLH+W0hSva47mpFfnAcY=&amp;center_on_screen=true&amp;float_window=true&amp;height=800&amp;positioning_strategy=center_on_screen&amp;width=950" TargetMode="External"/><Relationship Id="rId556" Type="http://schemas.openxmlformats.org/officeDocument/2006/relationships/hyperlink" Target="https://my.apps.factset.com/viewer/?_app_id=central_doc_viewer&amp;_dd2=%26f%3Dsld%26c%3Dtrue%26os%3D50382%26oe%3D50387&amp;_doc_docfn=U2FsdGVkX1+IV3oa9Gr3TOOm3a8VbORa3WLWQdGBzK33XSviD+AG62VR63VpHvQ+6/+p3wLFFGqX44ehVFhC16EUkHZtEihx83w01qXiTvc=&amp;center_on_screen=true&amp;float_window=true&amp;height=800&amp;positioning_strategy=center_on_screen&amp;width=950" TargetMode="External"/><Relationship Id="rId88" Type="http://schemas.openxmlformats.org/officeDocument/2006/relationships/hyperlink" Target="https://my.apps.factset.com/viewer/?_app_id=central_doc_viewer&amp;_dd2=%26f%3Dsld%26c%3Dtrue%26os%3D130450%26oe%3D130460&amp;_doc_docfn=U2FsdGVkX1+qBonXqdiVoZovQhVZ1DOlReOMzEqrxltGaxiUqIfWGmS0oqIIkOOPHzciGxk3EljhvDuB5kqtcflA3z73UA1Zas3xfLS/5yU=&amp;center_on_screen=true&amp;float_window=true&amp;height=800&amp;positioning_strategy=center_on_screen&amp;width=950" TargetMode="External"/><Relationship Id="rId111" Type="http://schemas.openxmlformats.org/officeDocument/2006/relationships/hyperlink" Target="https://my.apps.factset.com/viewer/?_app_id=central_doc_viewer&amp;_dd2=%26f%3Dsld%26c%3Dtrue%26os%3D26352%26oe%3D26358&amp;_doc_docfn=U2FsdGVkX1+Bvg/uWr4jWLgeHaRMAjWgJ9RVGB63EXJDV4jNKaYlFOpCYMZ7WtUtB9EukdKUNp/7EJh2JJN1WQ==&amp;center_on_screen=true&amp;float_window=true&amp;height=800&amp;positioning_strategy=center_on_screen&amp;width=950" TargetMode="External"/><Relationship Id="rId153" Type="http://schemas.openxmlformats.org/officeDocument/2006/relationships/hyperlink" Target="https://my.apps.factset.com/viewer/?_app_id=central_doc_viewer&amp;_dd2=%26f%3Dsld%26c%3Dtrue%26os%3D100534%26oe%3D100539&amp;_doc_docfn=U2FsdGVkX19LSCwkvw1vXAbng+d6Jrr6Yi2qO800ApxlpTcD+htHC/1LQS3J4k8grI3MebNXoGh2dfIrrKcR2lygVaqsb/xdpS9HFVKCN/g=&amp;center_on_screen=true&amp;float_window=true&amp;height=800&amp;positioning_strategy=center_on_screen&amp;width=950" TargetMode="External"/><Relationship Id="rId195" Type="http://schemas.openxmlformats.org/officeDocument/2006/relationships/hyperlink" Target="https://my.apps.factset.com/viewer/?_app_id=central_doc_viewer&amp;_dd2=%26f%3Dsld%26c%3Dtrue%26os%3D45925%26oe%3D45930&amp;_doc_docfn=U2FsdGVkX198Km88vxSIYqo0ffuCBl5l+zk38Dx4LUTKFQeD/UmG20tOhMInU2/ua/tUdtgG7RFG1XM/u1DtOw==&amp;center_on_screen=true&amp;float_window=true&amp;height=800&amp;positioning_strategy=center_on_screen&amp;width=950" TargetMode="External"/><Relationship Id="rId209" Type="http://schemas.openxmlformats.org/officeDocument/2006/relationships/hyperlink" Target="https://my.apps.factset.com/viewer/?_app_id=central_doc_viewer&amp;_dd2=%26f%3Dsld%26c%3Dtrue%26os%3D89748%26oe%3D89756&amp;_doc_docfn=U2FsdGVkX19z+c55V4/PS/ihcRFtgGvfNN014bxREekAc7H7sjPKzZRnCrqo343MrnLgVZLPpB30L2beN0qJRkHifmTcsyCFdKjzdG07oP4=&amp;center_on_screen=true&amp;float_window=true&amp;height=800&amp;positioning_strategy=center_on_screen&amp;width=950" TargetMode="External"/><Relationship Id="rId360" Type="http://schemas.openxmlformats.org/officeDocument/2006/relationships/hyperlink" Target="https://my.apps.factset.com/viewer/?_app_id=central_doc_viewer&amp;_dd2=%26f%3Dsld%26c%3Dtrue%26os%3D65586%26oe%3D65589&amp;_doc_docfn=U2FsdGVkX1/sLCmwMpe2xZCSaeJ/GxLb7zb01cwn9ydcWxen750ZUyeWbHBgdU7WB7Podj97ij6h66gokThVkRNDIc6XXwnHVwr0Lp+HsAw=&amp;center_on_screen=true&amp;float_window=true&amp;height=800&amp;positioning_strategy=center_on_screen&amp;width=950" TargetMode="External"/><Relationship Id="rId416" Type="http://schemas.openxmlformats.org/officeDocument/2006/relationships/hyperlink" Target="https://my.apps.factset.com/viewer/?_app_id=central_doc_viewer&amp;_dd2=%26f%3Dsld%26c%3Dtrue%26os%3D66379%26oe%3D66384&amp;_doc_docfn=U2FsdGVkX1+wG+cdrPJ4Lt7y5PcCbMKF+blLhyZLgC73fkV6MZpMlVii2Rc6ReQABukAuP4XAKpx0A5rmw6/8z7atwkIwwL9U8IahZZlzGc=&amp;center_on_screen=true&amp;float_window=true&amp;height=800&amp;positioning_strategy=center_on_screen&amp;width=950" TargetMode="External"/><Relationship Id="rId598" Type="http://schemas.openxmlformats.org/officeDocument/2006/relationships/hyperlink" Target="https://my.apps.factset.com/viewer/?_app_id=central_doc_viewer&amp;_dd2=%26f%3Dsld%26c%3Dtrue%26os%3D54412%26oe%3D54419&amp;_doc_docfn=U2FsdGVkX1/Jj8eWUK1R3bu+l3KA5wb0o0BzTEyFOhXAIgIQW7c5FAhczG5L/DoVuR+pNH+pjGWrz30jDJ2JZdWhQO2RCO0ew96oBlyQFvY=&amp;center_on_screen=true&amp;float_window=true&amp;height=800&amp;positioning_strategy=center_on_screen&amp;width=950" TargetMode="External"/><Relationship Id="rId220" Type="http://schemas.openxmlformats.org/officeDocument/2006/relationships/hyperlink" Target="https://my.apps.factset.com/viewer/?_app_id=central_doc_viewer&amp;_dd2=%26f%3Dsld%26c%3Dtrue%26os%3D100802%26oe%3D100805&amp;_doc_docfn=U2FsdGVkX19WSnSLH+Fnj3kOQeZjkjlPI0/qcw4wuKShhV+a4QfGVezyohtPHg0aElwXbsVjdxhB03CTTTBWu8HTJ2E0fsJAs3L6X15zigI=&amp;center_on_screen=true&amp;float_window=true&amp;height=800&amp;positioning_strategy=center_on_screen&amp;width=950" TargetMode="External"/><Relationship Id="rId458" Type="http://schemas.openxmlformats.org/officeDocument/2006/relationships/hyperlink" Target="https://my.apps.factset.com/viewer/?_app_id=central_doc_viewer&amp;_dd2=%26f%3Dsld%26c%3Dtrue%26os%3D44381%26oe%3D44387&amp;_doc_docfn=U2FsdGVkX19aJD/rWB18nSYVZ9MhiS+bi9KAPsAqdRmh5qD+Bml5nOVYRCRsuPz1+1mT7ojUphKdM21nLppO1CtoHWssv8QSmlgD33CvJXE=&amp;center_on_screen=true&amp;float_window=true&amp;height=800&amp;positioning_strategy=center_on_screen&amp;width=950" TargetMode="External"/><Relationship Id="rId623" Type="http://schemas.openxmlformats.org/officeDocument/2006/relationships/hyperlink" Target="https://my.apps.factset.com/viewer/?_app_id=central_doc_viewer&amp;_dd2=%26f%3Dsld%26c%3Dtrue%26os%3D61258%26oe%3D61263&amp;_doc_docfn=U2FsdGVkX1/CeXZ1UQBD+0OgzvZJdkWIHpYO+HkphG1wPAKKyK6ZuT+tZ3HgJV4Tva1N8AXiYMzZtt7PxLuZmyQZmXaCHYX5Kavmw1dPhXQ=&amp;center_on_screen=true&amp;float_window=true&amp;height=800&amp;positioning_strategy=center_on_screen&amp;width=950" TargetMode="External"/><Relationship Id="rId665" Type="http://schemas.openxmlformats.org/officeDocument/2006/relationships/hyperlink" Target="https://my.apps.factset.com/viewer/?_app_id=central_doc_viewer&amp;_dd2=%26f%3Dsld%26c%3Dtrue%26os%3D53501%26oe%3D53508&amp;_doc_docfn=U2FsdGVkX18PZXd7tuQb4qyzHDmAQK/OamwS401P/yTzs5g/6rmpirOy+YrxPPSsFcXiFw6zMZmSzF9lxhgiBNB8uuCrUc6tPwTMoZ2calw=&amp;center_on_screen=true&amp;float_window=true&amp;height=800&amp;positioning_strategy=center_on_screen&amp;width=950" TargetMode="External"/><Relationship Id="rId15" Type="http://schemas.openxmlformats.org/officeDocument/2006/relationships/hyperlink" Target="https://my.apps.factset.com/viewer/?_app_id=central_doc_viewer&amp;_dd2=%26f%3Dsld%26c%3Dtrue%26os%3D112502%26oe%3D112508&amp;_doc_docfn=U2FsdGVkX19Wr2T0XSPD9Vngo4hlnQ+PvPAXecEIfN7al55GHmY7PYGOw6Rbh6YsdQDx0x3EjBis6BolLc6+S0SnnSj1/XqRpUvzvZoJwXc=&amp;center_on_screen=true&amp;float_window=true&amp;height=800&amp;positioning_strategy=center_on_screen&amp;width=950" TargetMode="External"/><Relationship Id="rId57" Type="http://schemas.openxmlformats.org/officeDocument/2006/relationships/hyperlink" Target="https://my.apps.factset.com/viewer/?_app_id=central_doc_viewer&amp;_dd2=%26f%3Dsld%26c%3Dtrue%26os%3D117833%26oe%3D117838&amp;_doc_docfn=U2FsdGVkX19U6Ds72RbAXsqsRmbROKPfpzAKvCMcpiPmllSJp4cLRhM8x+FrtC3lL/OH+CsBJQZmsfSB4nks6q58A+NIk2jdK8HVgCQD0dk=&amp;center_on_screen=true&amp;float_window=true&amp;height=800&amp;positioning_strategy=center_on_screen&amp;width=950" TargetMode="External"/><Relationship Id="rId262" Type="http://schemas.openxmlformats.org/officeDocument/2006/relationships/hyperlink" Target="https://my.apps.factset.com/viewer/?_app_id=central_doc_viewer&amp;_dd2=%26f%3Dsld%26c%3Dtrue%26os%3D1444735%26oe%3D1444741&amp;_doc_docfn=U2FsdGVkX1/uYH5JxFQrrMRxMc0pS5RT+p0+PprcGbcUtcXorEmtRlJJ9/7hLbzP67yEpvf+Eog/PmZevsjVy1cz6B/lGE7poYcfNf4idCM=&amp;center_on_screen=true&amp;float_window=true&amp;height=800&amp;positioning_strategy=center_on_screen&amp;width=950" TargetMode="External"/><Relationship Id="rId318" Type="http://schemas.openxmlformats.org/officeDocument/2006/relationships/hyperlink" Target="https://my.apps.factset.com/viewer/?_app_id=central_doc_viewer&amp;_dd2=%26f%3Dsld%26c%3Dtrue%26os%3D60978%26oe%3D60981&amp;_doc_docfn=U2FsdGVkX1/6NoI2KWjwgOOn7tzKtywdwn1VXNYouT8mpQ0cb60pX8Z99FJtmkjTU8M6yWNgaLPkR5x/aLhT/jfI69pF8UafwqCT1yYJL94=&amp;center_on_screen=true&amp;float_window=true&amp;height=800&amp;positioning_strategy=center_on_screen&amp;width=950" TargetMode="External"/><Relationship Id="rId525" Type="http://schemas.openxmlformats.org/officeDocument/2006/relationships/hyperlink" Target="https://my.apps.factset.com/viewer/?_app_id=central_doc_viewer&amp;_dd2=%26f%3Dsld%26c%3Dtrue%26os%3D64107%26oe%3D64112&amp;_doc_docfn=U2FsdGVkX19VwIOMoqYr5alTZH3321gx7A9hsGcxxM4N3vLulB8Q2gUqrE/OYph9POV5LlI332sxaVRBZMTe9pm83j8xBpeo0IXG+UumtOA=&amp;center_on_screen=true&amp;float_window=true&amp;height=800&amp;positioning_strategy=center_on_screen&amp;width=950" TargetMode="External"/><Relationship Id="rId567" Type="http://schemas.openxmlformats.org/officeDocument/2006/relationships/hyperlink" Target="https://my.apps.factset.com/viewer/?_app_id=central_doc_viewer&amp;_dd2=%26f%3Dsld%26c%3Dtrue%26os%3D42808%26oe%3D42814&amp;_doc_docfn=U2FsdGVkX18exijWwNitMEtY1oGk9pU1ckMedeFJb47PhLN5u8kwc93tyAb3/u+6zKA9zvnBWtFvOFuECpbwAdXPC7iIyljWBeOTeMB+qlA=&amp;center_on_screen=true&amp;float_window=true&amp;height=800&amp;positioning_strategy=center_on_screen&amp;width=950" TargetMode="External"/><Relationship Id="rId99" Type="http://schemas.openxmlformats.org/officeDocument/2006/relationships/hyperlink" Target="https://my.apps.factset.com/viewer/?_app_id=central_doc_viewer&amp;_dd2=%26f%3Dsld%26c%3Dtrue%26os%3D101838%26oe%3D101843&amp;_doc_docfn=U2FsdGVkX18j9st7Kj5GQnWTa0B8wBzu3N5pOwzWK2PxNaUR324JEpCK7VJ4BNPbZlHP1SAMwe/UXDLz5Psqgd8mjek2Mo76+iGQ7dBRkzM=&amp;center_on_screen=true&amp;float_window=true&amp;height=800&amp;positioning_strategy=center_on_screen&amp;width=950" TargetMode="External"/><Relationship Id="rId122" Type="http://schemas.openxmlformats.org/officeDocument/2006/relationships/hyperlink" Target="https://my.apps.factset.com/viewer/?_app_id=central_doc_viewer&amp;_dd2=%26f%3Dsld%26c%3Dtrue%26os%3D44240%26oe%3D44245&amp;_doc_docfn=U2FsdGVkX1+l+BU/YiNaO4o8z6H1Tq4MIKZpKVxHZAzXuk7Yj+mP9GRrW+yDbxU2xFxGNzXWiCHMlk62OkFIhg==&amp;center_on_screen=true&amp;float_window=true&amp;height=800&amp;positioning_strategy=center_on_screen&amp;width=950" TargetMode="External"/><Relationship Id="rId164" Type="http://schemas.openxmlformats.org/officeDocument/2006/relationships/hyperlink" Target="https://my.apps.factset.com/viewer/?_app_id=central_doc_viewer&amp;_dd2=%26f%3Dsld%26c%3Dtrue%26os%3D103052%26oe%3D103058&amp;_doc_docfn=U2FsdGVkX1+1tgQ4UQ8vFa636fkukhYdwx2kOhPjViet68DUIIfgTnWQNNL1Nm+vGTkhvYo0p6BHO3v2URH8IIp5i/0wk0pwLIBGnq6mv50=&amp;center_on_screen=true&amp;float_window=true&amp;height=800&amp;positioning_strategy=center_on_screen&amp;width=950" TargetMode="External"/><Relationship Id="rId371" Type="http://schemas.openxmlformats.org/officeDocument/2006/relationships/hyperlink" Target="https://my.apps.factset.com/viewer/?_app_id=central_doc_viewer&amp;_dd2=%26f%3Dsld%26c%3Dtrue%26os%3D57376%26oe%3D57384&amp;_doc_docfn=U2FsdGVkX1/oi1R54m1mOJQzwywhPmhmLb/lRy3a39/LbD54gWAhgBDXVRklAzjyYd64coPCmAEcKeFovr9fmGHkUmGv1MlWwcD5RZxmPro=&amp;center_on_screen=true&amp;float_window=true&amp;height=800&amp;positioning_strategy=center_on_screen&amp;width=950" TargetMode="External"/><Relationship Id="rId427" Type="http://schemas.openxmlformats.org/officeDocument/2006/relationships/hyperlink" Target="https://my.apps.factset.com/viewer/?_app_id=central_doc_viewer&amp;_dd2=%26f%3Dsld%26c%3Dtrue%26os%3D42381%26oe%3D42387&amp;_doc_docfn=U2FsdGVkX185/uYalsyrba+53RRTGu+CZYrRG/rWlFcavPIaBgpPJsbarYeRNlpnOHK+rvbmFB/j+Iwifq9Fe76McJREMz1ezj58HQzfGpQ=&amp;center_on_screen=true&amp;float_window=true&amp;height=800&amp;positioning_strategy=center_on_screen&amp;width=950" TargetMode="External"/><Relationship Id="rId469" Type="http://schemas.openxmlformats.org/officeDocument/2006/relationships/hyperlink" Target="https://my.apps.factset.com/viewer/?_app_id=central_doc_viewer&amp;_dd2=%26f%3Dsld%26c%3Dtrue%26os%3D48903%26oe%3D48906&amp;_doc_docfn=U2FsdGVkX1/6niX7LeZBYVQM5TMnP6tGtrOa62kkTiKkPpEAqxSVaAzqSORpt3SQyaZ7O7uzJP11LdHyxy0fZFFfamS5XMV+mtizb66PgE4=&amp;center_on_screen=true&amp;float_window=true&amp;height=800&amp;positioning_strategy=center_on_screen&amp;width=950" TargetMode="External"/><Relationship Id="rId634" Type="http://schemas.openxmlformats.org/officeDocument/2006/relationships/hyperlink" Target="https://my.apps.factset.com/viewer/?_app_id=central_doc_viewer&amp;_dd2=%26f%3Dsld%26c%3Dtrue%26os%3D66379%26oe%3D66384&amp;_doc_docfn=U2FsdGVkX1/HZAnDydlhH29kPdv7OfZDncNWsbJvo3ETNoU44wFSw8HVKT4lSMblZ1irFNwHZGul38D+aZo7+7CSYLMYe5IjOgsVYaBrPak=&amp;center_on_screen=true&amp;float_window=true&amp;height=800&amp;positioning_strategy=center_on_screen&amp;width=950" TargetMode="External"/><Relationship Id="rId676" Type="http://schemas.openxmlformats.org/officeDocument/2006/relationships/hyperlink" Target="https://my.apps.factset.com/viewer/?_app_id=central_doc_viewer&amp;_dd2=%26f%3Dsld%26c%3Dtrue%26os%3D44966%26oe%3D44972&amp;_doc_docfn=U2FsdGVkX1/deYolJyNJHsXSkB2P6xb9YH7BAX3GqjxmAjOHr2CvZlZKLfrWMHE5mQ33/rEHI9Th5UslQY46opFsMDtWag+rUBJ49xipKVM=&amp;center_on_screen=true&amp;float_window=true&amp;height=800&amp;positioning_strategy=center_on_screen&amp;width=950" TargetMode="External"/><Relationship Id="rId26" Type="http://schemas.openxmlformats.org/officeDocument/2006/relationships/hyperlink" Target="https://my.apps.factset.com/viewer/?_app_id=central_doc_viewer&amp;_dd2=%26f%3Dsld%26c%3Dtrue%26os%3D118322%26oe%3D118328&amp;_doc_docfn=U2FsdGVkX1+stMhmNj+hMmirL9ZlzmV7tnTFZrNHT1cwlYEfmf3FwOFmkbmO/AZZgzZbOpM9HrTFVdv8bqj8js39WcQn2PcP8ll1r071KlI=&amp;center_on_screen=true&amp;float_window=true&amp;height=800&amp;positioning_strategy=center_on_screen&amp;width=950" TargetMode="External"/><Relationship Id="rId231" Type="http://schemas.openxmlformats.org/officeDocument/2006/relationships/hyperlink" Target="https://my.apps.factset.com/viewer/?_app_id=central_doc_viewer&amp;_dd2=%26f%3Dsld%26c%3Dtrue%26os%3D94590%26oe%3D94592&amp;_doc_docfn=U2FsdGVkX19+2V3CuUdi52lUiDLcCI1QR1b2yGS27VWrGKnCg1BnL40UisK5okEcQaLysiSojJdV9jb3RNzXK2WmPTIS2PasgYb+blNb/yM=&amp;center_on_screen=true&amp;float_window=true&amp;height=800&amp;positioning_strategy=center_on_screen&amp;width=950" TargetMode="External"/><Relationship Id="rId273" Type="http://schemas.openxmlformats.org/officeDocument/2006/relationships/hyperlink" Target="https://my.apps.factset.com/viewer/?_app_id=central_doc_viewer&amp;_dd2=%26f%3Dsld%26c%3Dtrue%26os%3D64812%26oe%3D64818&amp;_doc_docfn=U2FsdGVkX18wmeOHtnSSw+ol7FpEYCr3kxb1+x/G+vXgBpLfyk1enTIkoHLGGKjbebSPN8C+14k1r0UnBmF6FhQaIkH8r9GNL5wGbgwGZSY=&amp;center_on_screen=true&amp;float_window=true&amp;height=800&amp;positioning_strategy=center_on_screen&amp;width=950" TargetMode="External"/><Relationship Id="rId329" Type="http://schemas.openxmlformats.org/officeDocument/2006/relationships/hyperlink" Target="https://my.apps.factset.com/viewer/?_app_id=central_doc_viewer&amp;_dd2=%26f%3Dsld%26c%3Dtrue%26os%3D66171%26oe%3D66174&amp;_doc_docfn=U2FsdGVkX1+gTx/9FpQUXQ+JWaKwDdMBDspCICStKfYtTNTomhq5Yu8j/BxYltBPgQlQTLbnLtBwpTFyd6MXwD1pGe6eRmMIJGqdcKF1LiU=&amp;center_on_screen=true&amp;float_window=true&amp;height=800&amp;positioning_strategy=center_on_screen&amp;width=950" TargetMode="External"/><Relationship Id="rId480" Type="http://schemas.openxmlformats.org/officeDocument/2006/relationships/hyperlink" Target="https://my.apps.factset.com/viewer/?_app_id=central_doc_viewer&amp;_dd2=%26f%3Dsld%26c%3Dtrue%26os%3D46093%26oe%3D46100&amp;_doc_docfn=U2FsdGVkX19/zWQ73oikiZtvfAuf0p15T/sL7FbLkY4LjC45exY7WLnU9UogC8SftzkCjRvmSADCz70/kO/NQYx99/UTfjjxNDosyNDDn30=&amp;center_on_screen=true&amp;float_window=true&amp;height=800&amp;positioning_strategy=center_on_screen&amp;width=950" TargetMode="External"/><Relationship Id="rId536" Type="http://schemas.openxmlformats.org/officeDocument/2006/relationships/hyperlink" Target="https://my.apps.factset.com/viewer/?_app_id=central_doc_viewer&amp;_dd2=%26f%3Dsld%26c%3Dtrue%26os%3D45731%26oe%3D45738&amp;_doc_docfn=U2FsdGVkX1+B8CdAbL8vI/WOu9sKGkUZflEVjlQRnw6elWEzfixhorw33HYMHvc/QDiBxqIE73awoxhVg2Ql+Rg55S9QAKnKHL774M8ut60=&amp;center_on_screen=true&amp;float_window=true&amp;height=800&amp;positioning_strategy=center_on_screen&amp;width=950" TargetMode="External"/><Relationship Id="rId68" Type="http://schemas.openxmlformats.org/officeDocument/2006/relationships/hyperlink" Target="https://my.apps.factset.com/viewer/?_app_id=central_doc_viewer&amp;_dd2=%26f%3Dsld%26c%3Dtrue%26os%3D123572%26oe%3D123577&amp;_doc_docfn=U2FsdGVkX19NNtxViYA+bAiSUAQq9vyJe7TOq6BbSLYXWjHZK5lx0jMYiIibln8aDR+TO0INT0AxwpdyvVVnyGCf0HHTC5U/dNZnr8+GkFQ=&amp;center_on_screen=true&amp;float_window=true&amp;height=800&amp;positioning_strategy=center_on_screen&amp;width=950" TargetMode="External"/><Relationship Id="rId133" Type="http://schemas.openxmlformats.org/officeDocument/2006/relationships/hyperlink" Target="https://my.apps.factset.com/viewer/?_app_id=central_doc_viewer&amp;_dd2=%26f%3Dsld%26c%3Dtrue%26os%3D95496%26oe%3D95501&amp;_doc_docfn=U2FsdGVkX189vrmotJEySvOAmp7p8K8TVlda8tv2JIUAKQZdXpqRuxDCJ6uYWV+ZDxcINXfNAF05uYsuZxI5XdgyYNPTV3mb15cHF0FoQSc=&amp;center_on_screen=true&amp;float_window=true&amp;height=800&amp;positioning_strategy=center_on_screen&amp;width=950" TargetMode="External"/><Relationship Id="rId175" Type="http://schemas.openxmlformats.org/officeDocument/2006/relationships/hyperlink" Target="https://my.apps.factset.com/viewer/?_app_id=central_doc_viewer&amp;_dd2=%26f%3Dsld%26c%3Dtrue%26os%3D57456%26oe%3D57466&amp;_doc_docfn=U2FsdGVkX1/KIDpov7ejnmW/Qkpcrr+Joom/yfBqcnkjFHQwVzq4Tae7WCXHNBqTo9BRY+namU8VZOm3Wnct7Q==&amp;center_on_screen=true&amp;float_window=true&amp;height=800&amp;positioning_strategy=center_on_screen&amp;width=950" TargetMode="External"/><Relationship Id="rId340" Type="http://schemas.openxmlformats.org/officeDocument/2006/relationships/hyperlink" Target="https://my.apps.factset.com/viewer/?_app_id=central_doc_viewer&amp;_dd2=%26f%3Dsld%26c%3Dtrue%26os%3D58612%26oe%3D58619&amp;_doc_docfn=U2FsdGVkX1/7MCtkpk5bOQEWtWxNIF6HBij8XNncOmPmbVwZeyeqSiExjGukDF0fpz/ZXfKqbCoc3HrI+jmZ5GetztW4kyp+M9yXwh8AHac=&amp;center_on_screen=true&amp;float_window=true&amp;height=800&amp;positioning_strategy=center_on_screen&amp;width=950" TargetMode="External"/><Relationship Id="rId578" Type="http://schemas.openxmlformats.org/officeDocument/2006/relationships/hyperlink" Target="https://my.apps.factset.com/viewer/?_app_id=central_doc_viewer&amp;_dd2=%26f%3Dsld%26c%3Dtrue%26os%3D47936%26oe%3D47941&amp;_doc_docfn=U2FsdGVkX18AA46/OoDgT3VJPy14aG/MlIRyRYFL9nvx6JKTrG3FOqRuo82pWZpOYjeQG+j3l1kqEmBaRmtBoa/V5YChGPIJwWKdj5XgZc0=&amp;center_on_screen=true&amp;float_window=true&amp;height=800&amp;positioning_strategy=center_on_screen&amp;width=950" TargetMode="External"/><Relationship Id="rId200" Type="http://schemas.openxmlformats.org/officeDocument/2006/relationships/hyperlink" Target="https://my.apps.factset.com/viewer/?_app_id=central_doc_viewer&amp;_dd2=%26f%3Dsld%26c%3Dtrue%26os%3D91623%26oe%3D91629&amp;_doc_docfn=U2FsdGVkX1+3BnF2dY+NSimx7Fv63Vi3HUO6lmLZFKKIv9TYWJGerxPjuAws3PDW3xAjSNE7pNkbfOD57heUOxUfMD3ophxWeJs606EHgXA=&amp;center_on_screen=true&amp;float_window=true&amp;height=800&amp;positioning_strategy=center_on_screen&amp;width=950" TargetMode="External"/><Relationship Id="rId382" Type="http://schemas.openxmlformats.org/officeDocument/2006/relationships/hyperlink" Target="https://my.apps.factset.com/viewer/?_app_id=central_doc_viewer&amp;_dd2=%26f%3Dsld%26c%3Dtrue%26os%3D62614%26oe%3D62620&amp;_doc_docfn=U2FsdGVkX1/mW+8/1bwM8+Tl9oX5X13daLzt/mNBHaxMph3HUzcamr1WzHGZy1XKBCNyif7xUOIS+cx96Zn7gzbGIZ/k6N2IGgtN82lUg4U=&amp;center_on_screen=true&amp;float_window=true&amp;height=800&amp;positioning_strategy=center_on_screen&amp;width=950" TargetMode="External"/><Relationship Id="rId438" Type="http://schemas.openxmlformats.org/officeDocument/2006/relationships/hyperlink" Target="https://my.apps.factset.com/viewer/?_app_id=central_doc_viewer&amp;_dd2=%26f%3Dsld%26c%3Dtrue%26os%3D47464%26oe%3D47470&amp;_doc_docfn=U2FsdGVkX1+e1FO2E0YzdhKJYwVcfuAwneYevB4gERAx49ZtbH2kCvORGFMxVWUYqlnzKnbf4hvcuV7gIhtOXyQMQHmBmHpM2t7QEHNjGJA=&amp;center_on_screen=true&amp;float_window=true&amp;height=800&amp;positioning_strategy=center_on_screen&amp;width=950" TargetMode="External"/><Relationship Id="rId603" Type="http://schemas.openxmlformats.org/officeDocument/2006/relationships/hyperlink" Target="https://my.apps.factset.com/viewer/?_app_id=central_doc_viewer&amp;_dd2=%26f%3Dsld%26c%3Dtrue%26os%3D47435%26oe%3D47438&amp;_doc_docfn=U2FsdGVkX1/Coscxq8eMK2GqjSgHUrTfKzp0UTuCIpwmrw5bBSDJyIMg+ScPqoc67Hz2xdeII+kJxyeSvsApbAmsowDUkVl4dd07IJ6pPho=&amp;center_on_screen=true&amp;float_window=true&amp;height=800&amp;positioning_strategy=center_on_screen&amp;width=950" TargetMode="External"/><Relationship Id="rId645" Type="http://schemas.openxmlformats.org/officeDocument/2006/relationships/hyperlink" Target="https://my.apps.factset.com/viewer/?_app_id=central_doc_viewer&amp;_dd2=%26f%3Dsld%26c%3Dtrue%26os%3D42448%26oe%3D42454&amp;_doc_docfn=U2FsdGVkX1/7SO1uN4dp5d0y5eAE+Lfr9UI8dq9g5hhHK9XPwdmUbEU+OGP0XOHrlnsW5orfFYmv0ke/VdPqL80gBv0GxahaT0FkvQzRdKk=&amp;center_on_screen=true&amp;float_window=true&amp;height=800&amp;positioning_strategy=center_on_screen&amp;width=950" TargetMode="External"/><Relationship Id="rId687" Type="http://schemas.openxmlformats.org/officeDocument/2006/relationships/hyperlink" Target="https://my.apps.factset.com/viewer/?_app_id=central_doc_viewer&amp;_dd2=%26f%3Dsld%26c%3Dtrue%26os%3D50070%26oe%3D50075&amp;_doc_docfn=U2FsdGVkX1+MOH6WkHi2RhtFHXGIaoTLvJ6vtkIpkrSvJeFL62Zf6XH2ampD8ACeSqJKbmK2jIX64dnXmIaYnt3LRSzLtfemH86L1Y+qBz0=&amp;center_on_screen=true&amp;float_window=true&amp;height=800&amp;positioning_strategy=center_on_screen&amp;width=950" TargetMode="External"/><Relationship Id="rId242" Type="http://schemas.openxmlformats.org/officeDocument/2006/relationships/hyperlink" Target="https://my.apps.factset.com/viewer/?_app_id=central_doc_viewer&amp;_dd2=%26f%3Dsld%26c%3Dtrue%26os%3D1423765%26oe%3D1423771&amp;_doc_docfn=U2FsdGVkX1/tUek/HEA6zgRGXuCXXPpOLWI1vv7Eu44K/ckrUvcApmFxmhmomREC5R0fsI8rRhuaUjy1U81Nx9gFabSGVamxpg8qkiJ7ais=&amp;center_on_screen=true&amp;float_window=true&amp;height=800&amp;positioning_strategy=center_on_screen&amp;width=950" TargetMode="External"/><Relationship Id="rId284" Type="http://schemas.openxmlformats.org/officeDocument/2006/relationships/hyperlink" Target="https://my.apps.factset.com/viewer/?_app_id=central_doc_viewer&amp;_dd2=%26f%3Dsld%26c%3Dtrue%26os%3D79979%26oe%3D79985&amp;_doc_docfn=U2FsdGVkX1/renU2Syw8L8jmxEq2AEpvoqkBJaDA8d6wJIMj5ShH25eT5M7lCnavAKAYlwZbr02hx0ivWqS71a+FzZ2x0IaGw75voe+xF+k=&amp;center_on_screen=true&amp;float_window=true&amp;height=800&amp;positioning_strategy=center_on_screen&amp;width=950" TargetMode="External"/><Relationship Id="rId491" Type="http://schemas.openxmlformats.org/officeDocument/2006/relationships/hyperlink" Target="https://my.apps.factset.com/viewer/?_app_id=central_doc_viewer&amp;_dd2=%26f%3Dsld%26c%3Dtrue%26os%3D55619%26oe%3D55626&amp;_doc_docfn=U2FsdGVkX1+0RIegq2lpfO3GHvY3oS9l7beXkgl5kFv3VntAHHZRUBOJk+pHegyF25kKovuarPr1mqeBiOuatYHihiO7PFatsu0RQTGskgQ=&amp;center_on_screen=true&amp;float_window=true&amp;height=800&amp;positioning_strategy=center_on_screen&amp;width=950" TargetMode="External"/><Relationship Id="rId505" Type="http://schemas.openxmlformats.org/officeDocument/2006/relationships/hyperlink" Target="https://my.apps.factset.com/viewer/?_app_id=central_doc_viewer&amp;_dd2=%26f%3Dsld%26c%3Dtrue%26os%3D52949%26oe%3D52954&amp;_doc_docfn=U2FsdGVkX1+1se1/TDZXZ2Fzk1ulS6slHMeS9P/upwoXFCDVLORN55Z6neLIJTHOUpgjshDlg/EN9DLhna+EysBAKawSAs7gtB9kUacV7Lo=&amp;center_on_screen=true&amp;float_window=true&amp;height=800&amp;positioning_strategy=center_on_screen&amp;width=950" TargetMode="External"/><Relationship Id="rId37" Type="http://schemas.openxmlformats.org/officeDocument/2006/relationships/hyperlink" Target="https://my.apps.factset.com/viewer/?_app_id=central_doc_viewer&amp;_dd2=%26f%3Dsld%26c%3Dtrue%26os%3D120269%26oe%3D120274&amp;_doc_docfn=U2FsdGVkX1+5ouBb1uSZ/SWHheZKGCwJTIZK7IVmDAerdD6zP48q9YPcFYMLPLcbLoQdBADiWjf8txfZbXUliGMpWhlMKWZ7Blmi5lBtamY=&amp;center_on_screen=true&amp;float_window=true&amp;height=800&amp;positioning_strategy=center_on_screen&amp;width=950" TargetMode="External"/><Relationship Id="rId79" Type="http://schemas.openxmlformats.org/officeDocument/2006/relationships/hyperlink" Target="https://my.apps.factset.com/viewer/?_app_id=central_doc_viewer&amp;_dd2=%26f%3Dsld%26c%3Dtrue%26os%3D120856%26oe%3D120861&amp;_doc_docfn=U2FsdGVkX1+/WCcP6fkJy32rNSynJIc+lQeqPTPV7593JYRmSJj7g6RnDYl97s01vqBIJ4lcDhV8GcKp6GNuI11MacCI999HuU/uuABq1Ts=&amp;center_on_screen=true&amp;float_window=true&amp;height=800&amp;positioning_strategy=center_on_screen&amp;width=950" TargetMode="External"/><Relationship Id="rId102" Type="http://schemas.openxmlformats.org/officeDocument/2006/relationships/hyperlink" Target="https://my.apps.factset.com/viewer/?_app_id=central_doc_viewer&amp;_dd2=%26f%3Dsld%26c%3Dtrue%26os%3D104103%26oe%3D104108&amp;_doc_docfn=U2FsdGVkX199hZVZouj2zdZQR8pOZ4zI9TYlNXxTkNHegbuFV26eon2iBDuY3WiUWfjU2zNP2liojwlz8h6hPtS9mpSc5W/lL9HSl57GNbU=&amp;center_on_screen=true&amp;float_window=true&amp;height=800&amp;positioning_strategy=center_on_screen&amp;width=950" TargetMode="External"/><Relationship Id="rId144" Type="http://schemas.openxmlformats.org/officeDocument/2006/relationships/hyperlink" Target="https://my.apps.factset.com/viewer/?_app_id=central_doc_viewer&amp;_dd2=%26f%3Dsld%26c%3Dtrue%26os%3D91438%26oe%3D91444&amp;_doc_docfn=U2FsdGVkX1/7on4jg3UbgkGutNyk1FTiVHLq4oGXjUqh40Ido1Ig1mw7fjwed1AWCkO+c+OEY14GxvOz+lyEfchHRzR/fNV22t/zZ4yY9Cs=&amp;center_on_screen=true&amp;float_window=true&amp;height=800&amp;positioning_strategy=center_on_screen&amp;width=950" TargetMode="External"/><Relationship Id="rId547" Type="http://schemas.openxmlformats.org/officeDocument/2006/relationships/hyperlink" Target="https://my.apps.factset.com/viewer/?_app_id=central_doc_viewer&amp;_dd2=%26f%3Dsld%26c%3Dtrue%26os%3D50846%26oe%3D50852&amp;_doc_docfn=U2FsdGVkX19m6WB3mANISZxIQ/wIUg4mHaH82tBX5V3G2Zge7CrkWtWSblas6JqrIkTKSR+83f7ShpKwTZNd5Bt9c+/XiqpD/HXzDakJEFM=&amp;center_on_screen=true&amp;float_window=true&amp;height=800&amp;positioning_strategy=center_on_screen&amp;width=950" TargetMode="External"/><Relationship Id="rId589" Type="http://schemas.openxmlformats.org/officeDocument/2006/relationships/hyperlink" Target="https://my.apps.factset.com/viewer/?_app_id=central_doc_viewer&amp;_dd2=%26f%3Dsld%26c%3Dtrue%26os%3D43792%26oe%3D43799&amp;_doc_docfn=U2FsdGVkX191YfOED4WedEfoCs7Pzi2N6E3hioYuqABDjx+FJLvBcopPBhlhNMmMqzpP13kWjbLFuBDm37f3+F/Nw9/BlFr5l/aVQDIqfZ4=&amp;center_on_screen=true&amp;float_window=true&amp;height=800&amp;positioning_strategy=center_on_screen&amp;width=950" TargetMode="External"/><Relationship Id="rId90" Type="http://schemas.openxmlformats.org/officeDocument/2006/relationships/hyperlink" Target="https://my.apps.factset.com/viewer/?_app_id=central_doc_viewer&amp;_dd2=%26f%3Dsld%26c%3Dtrue%26os%3D130918%26oe%3D130928&amp;_doc_docfn=U2FsdGVkX1+KMF+Re0MHovCU6138IF9pieJqeeg+pZhJ8KG3ZpOvuZIzSWIQjYl21a6Rwmf5af0G2jEmyTbuhftk1lr1IwK2UoeZJHdsx8A=&amp;center_on_screen=true&amp;float_window=true&amp;height=800&amp;positioning_strategy=center_on_screen&amp;width=950" TargetMode="External"/><Relationship Id="rId186" Type="http://schemas.openxmlformats.org/officeDocument/2006/relationships/hyperlink" Target="https://my.apps.factset.com/viewer/?_app_id=central_doc_viewer&amp;_dd2=%26f%3Dsld%26c%3Dtrue%26os%3D33386%26oe%3D33392&amp;_doc_docfn=U2FsdGVkX19Tu7RZKlNmM5gyeylRKx3L9HaPJQmyghf8Ibj6slu+u8OZxEAUtWjbqqJDHfTI3301mdxDIyE1aw==&amp;center_on_screen=true&amp;float_window=true&amp;height=800&amp;positioning_strategy=center_on_screen&amp;width=950" TargetMode="External"/><Relationship Id="rId351" Type="http://schemas.openxmlformats.org/officeDocument/2006/relationships/hyperlink" Target="https://my.apps.factset.com/viewer/?_app_id=central_doc_viewer&amp;_dd2=%26f%3Dsld%26c%3Dtrue%26os%3D66038%26oe%3D66044&amp;_doc_docfn=U2FsdGVkX1/Lu8T+E73cs/zOxOkvkO8J32mnANEpmHivdVr612MyTQDVwQIgHxIsBTbVogUiutxuLl0UqsOfJ631LzeG/VC+coX1pWqixX4=&amp;center_on_screen=true&amp;float_window=true&amp;height=800&amp;positioning_strategy=center_on_screen&amp;width=950" TargetMode="External"/><Relationship Id="rId393" Type="http://schemas.openxmlformats.org/officeDocument/2006/relationships/hyperlink" Target="https://my.apps.factset.com/viewer/?_app_id=central_doc_viewer&amp;_dd2=%26f%3Dsld%26c%3Dtrue%26os%3D69487%26oe%3D69494&amp;_doc_docfn=U2FsdGVkX18fcFrNEueWk1B/tq0C21WUVHeU2lkkH1kk65KwVoeSr19C+6BH0nz1UP86ZsZzFywKi7TJk9bOty1VQRlcCi9VJqa38MRSa0Q=&amp;center_on_screen=true&amp;float_window=true&amp;height=800&amp;positioning_strategy=center_on_screen&amp;width=950" TargetMode="External"/><Relationship Id="rId407" Type="http://schemas.openxmlformats.org/officeDocument/2006/relationships/hyperlink" Target="https://my.apps.factset.com/viewer/?_app_id=central_doc_viewer&amp;_dd2=%26f%3Dsld%26c%3Dtrue%26os%3D66843%26oe%3D66849&amp;_doc_docfn=U2FsdGVkX1/mkLzEGmMenR33fRWq7yF8roZVWeafI430iYYcLxVnFxTxm5YyZOfLU7/W3aR7S1JJYVNtr7KnpKh0uE4aYXkRrmG4y+yMSlQ=&amp;center_on_screen=true&amp;float_window=true&amp;height=800&amp;positioning_strategy=center_on_screen&amp;width=950" TargetMode="External"/><Relationship Id="rId449" Type="http://schemas.openxmlformats.org/officeDocument/2006/relationships/hyperlink" Target="https://my.apps.factset.com/viewer/?_app_id=central_doc_viewer&amp;_dd2=%26f%3Dsld%26c%3Dtrue%26os%3D53790%26oe%3D53797&amp;_doc_docfn=U2FsdGVkX1+o/VJc67p59kNV7mm0tCw2OaMoSDnQ5jSWx55QAsk6wYLZqsuIzKwf0rdQdZMSDe1zOLy2igTOHC5wjcw4Iooc2RUX4LDQKzs=&amp;center_on_screen=true&amp;float_window=true&amp;height=800&amp;positioning_strategy=center_on_screen&amp;width=950" TargetMode="External"/><Relationship Id="rId614" Type="http://schemas.openxmlformats.org/officeDocument/2006/relationships/hyperlink" Target="https://my.apps.factset.com/viewer/?_app_id=central_doc_viewer&amp;_dd2=%26f%3Dsld%26c%3Dtrue%26os%3D61709%26oe%3D61716&amp;_doc_docfn=U2FsdGVkX180wodjy1/Ix9BUgXaBAuAuEr+ycTS0VJMA48wjvKRIlS+do55KJ5l4Dx+Wh1hL0F5lrw3UJtgXg6M6zafYqER9Xc7opkXbfSo=&amp;center_on_screen=true&amp;float_window=true&amp;height=800&amp;positioning_strategy=center_on_screen&amp;width=950" TargetMode="External"/><Relationship Id="rId656" Type="http://schemas.openxmlformats.org/officeDocument/2006/relationships/hyperlink" Target="https://my.apps.factset.com/viewer/?_app_id=central_doc_viewer&amp;_dd2=%26f%3Dsld%26c%3Dtrue%26os%3D47654%26oe%3D47659&amp;_doc_docfn=U2FsdGVkX19A9n+cbnmjv/VK/QZhSpyHlZUTzuOUd3UkFUXkf2x+YH1I+k6CdEBNehPX6q+HPRYnBWZQrsJhLqrxjyOeRqqB7ImxlWiDr1Q=&amp;center_on_screen=true&amp;float_window=true&amp;height=800&amp;positioning_strategy=center_on_screen&amp;width=950" TargetMode="External"/><Relationship Id="rId211" Type="http://schemas.openxmlformats.org/officeDocument/2006/relationships/hyperlink" Target="https://my.apps.factset.com/viewer/?_app_id=central_doc_viewer&amp;_dd2=%26f%3Dsld%26c%3Dtrue%26os%3D91629%26oe%3D91635&amp;_doc_docfn=U2FsdGVkX199dDTxe60VeUzFH069ZalG+7n7IuHKvcUyIprPVvGIQOOna95ndt66xa03ASblnhMytqtk2neXkty48srOvVZn3UwA/U0BPIQ=&amp;center_on_screen=true&amp;float_window=true&amp;height=800&amp;positioning_strategy=center_on_screen&amp;width=950" TargetMode="External"/><Relationship Id="rId253" Type="http://schemas.openxmlformats.org/officeDocument/2006/relationships/hyperlink" Target="https://my.apps.factset.com/viewer/?_app_id=central_doc_viewer&amp;_dd2=%26f%3Dsld%26c%3Dtrue%26os%3D1435256%26oe%3D1435261&amp;_doc_docfn=U2FsdGVkX19Z4xGA19rDXoxqjxIroelXdR+NzLJVZgmRw1dRiFz2BHwYYZzB7NdLdsECataO7Tn3of7vQgZNGVhRv2cBMuVOs9mVTPUX+/g=&amp;center_on_screen=true&amp;float_window=true&amp;height=800&amp;positioning_strategy=center_on_screen&amp;width=950" TargetMode="External"/><Relationship Id="rId295" Type="http://schemas.openxmlformats.org/officeDocument/2006/relationships/hyperlink" Target="https://my.apps.factset.com/viewer/?_app_id=central_doc_viewer&amp;_dd2=%26f%3Dsld%26c%3Dtrue%26os%3D72492%26oe%3D72495&amp;_doc_docfn=U2FsdGVkX1/LbQTrGRTOAzUPU8QQJCvgoCLQx/8NeNmwbcnhAlBDrwcWa9qPAUl4HNJRMHS0SDBYeVKHcnYU1UW4uPBEtnsQ12oFHu6lfZY=&amp;center_on_screen=true&amp;float_window=true&amp;height=800&amp;positioning_strategy=center_on_screen&amp;width=950" TargetMode="External"/><Relationship Id="rId309" Type="http://schemas.openxmlformats.org/officeDocument/2006/relationships/hyperlink" Target="https://my.apps.factset.com/viewer/?_app_id=central_doc_viewer&amp;_dd2=%26f%3Dsld%26c%3Dtrue%26os%3D56062%26oe%3D56070&amp;_doc_docfn=U2FsdGVkX18vSOm0M/4aqgOcEs473/RfF82PWxzqBa/JlS1GndlPmYJv/CB7JoHwpXNq4kVPNDcqc4pVFQVW0QWl9JJzE8yme6BmUoML/r4=&amp;center_on_screen=true&amp;float_window=true&amp;height=800&amp;positioning_strategy=center_on_screen&amp;width=950" TargetMode="External"/><Relationship Id="rId460" Type="http://schemas.openxmlformats.org/officeDocument/2006/relationships/hyperlink" Target="https://my.apps.factset.com/viewer/?_app_id=central_doc_viewer&amp;_dd2=%26f%3Dsld%26c%3Dtrue%26os%3D45308%26oe%3D45313&amp;_doc_docfn=U2FsdGVkX1+zpsYASuX7AW71AMyIq0DHHUtH2NITrH+EKIJJuR33zXABn/tx/mkytptXcwAgxskPQA6t+SjwfqmChvhGluAAg50+LOCGmjU=&amp;center_on_screen=true&amp;float_window=true&amp;height=800&amp;positioning_strategy=center_on_screen&amp;width=950" TargetMode="External"/><Relationship Id="rId516" Type="http://schemas.openxmlformats.org/officeDocument/2006/relationships/hyperlink" Target="https://my.apps.factset.com/viewer/?_app_id=central_doc_viewer&amp;_dd2=%26f%3Dsld%26c%3Dtrue%26os%3D60455%26oe%3D60461&amp;_doc_docfn=U2FsdGVkX19Vh12dOJ6fmIj1Sqxhmm52x7JsnQUDnpPBxx9q7+UIcdOukZVKCvgUYLWRSUB31jUsAeP85bcZ8FoF2r8JpiC7NHB1fAuWM4U=&amp;center_on_screen=true&amp;float_window=true&amp;height=800&amp;positioning_strategy=center_on_screen&amp;width=950" TargetMode="External"/><Relationship Id="rId48" Type="http://schemas.openxmlformats.org/officeDocument/2006/relationships/hyperlink" Target="https://my.apps.factset.com/viewer/?_app_id=central_doc_viewer&amp;_dd2=%26f%3Dsld%26c%3Dtrue%26os%3D121884%26oe%3D121889&amp;_doc_docfn=U2FsdGVkX188dOdR+PUXczyD5NQl2GJ7eyQx5gQxGHNt55f3nkqWtid9yYLyYqhVFTPdUoRyhx+8/O2tmydaOHac/S57tQtkOTk2x7Cgpk8=&amp;center_on_screen=true&amp;float_window=true&amp;height=800&amp;positioning_strategy=center_on_screen&amp;width=950" TargetMode="External"/><Relationship Id="rId113" Type="http://schemas.openxmlformats.org/officeDocument/2006/relationships/hyperlink" Target="https://my.apps.factset.com/viewer/?_app_id=central_doc_viewer&amp;_dd2=%26f%3Dsld%26c%3Dtrue%26os%3D32989%26oe%3D32995&amp;_doc_docfn=U2FsdGVkX1+Tv7YyVXe+3yg+5x1lbgYRLqC6sXNU5h8Gwa9+DtgdSe13Qcw5PoFIWX1qeJqfKWJZP9KO5z6OaA==&amp;center_on_screen=true&amp;float_window=true&amp;height=800&amp;positioning_strategy=center_on_screen&amp;width=950" TargetMode="External"/><Relationship Id="rId320" Type="http://schemas.openxmlformats.org/officeDocument/2006/relationships/hyperlink" Target="https://my.apps.factset.com/viewer/?_app_id=central_doc_viewer&amp;_dd2=%26f%3Dsld%26c%3Dtrue%26os%3D66637%26oe%3D66643&amp;_doc_docfn=U2FsdGVkX19+CJk+WSh0fPDtAPfxSKVzDWoFNV4wNbr1RgQi3sFTXUL9GXSj2XMSMva7yPObhvBN/8Ttj0c/P75KidwIc+UW9EDZPc67nfk=&amp;center_on_screen=true&amp;float_window=true&amp;height=800&amp;positioning_strategy=center_on_screen&amp;width=950" TargetMode="External"/><Relationship Id="rId558" Type="http://schemas.openxmlformats.org/officeDocument/2006/relationships/hyperlink" Target="https://my.apps.factset.com/viewer/?_app_id=central_doc_viewer&amp;_dd2=%26f%3Dsld%26c%3Dtrue%26os%3D52254%26oe%3D52255&amp;_doc_docfn=U2FsdGVkX199CqfOK4aMJLe2Y334fDmT++On8D0XO6foWKthtwiASW6auJFLQe6uW76P4ZJJR5rKEWcjFaaOd5JTl0BcvOR3W6Hdt0vtCe0=&amp;center_on_screen=true&amp;float_window=true&amp;height=800&amp;positioning_strategy=center_on_screen&amp;width=950" TargetMode="External"/><Relationship Id="rId155" Type="http://schemas.openxmlformats.org/officeDocument/2006/relationships/hyperlink" Target="https://my.apps.factset.com/viewer/?_app_id=central_doc_viewer&amp;_dd2=%26f%3Dsld%26c%3Dtrue%26os%3D102551%26oe%3D102556&amp;_doc_docfn=U2FsdGVkX18Ea8dg0A25aLkSVl/O9chhLZwN64vlWqA5kxK7oxi9f+cg22p0hwELWxysvpYv8btN+L8wiOw1UntBZNY40g/yLuMNukcie1g=&amp;center_on_screen=true&amp;float_window=true&amp;height=800&amp;positioning_strategy=center_on_screen&amp;width=950" TargetMode="External"/><Relationship Id="rId197" Type="http://schemas.openxmlformats.org/officeDocument/2006/relationships/hyperlink" Target="https://my.apps.factset.com/viewer/?_app_id=central_doc_viewer&amp;_dd2=%26f%3Dsld%26c%3Dtrue%26os%3D89398%26oe%3D89404&amp;_doc_docfn=U2FsdGVkX19K0+PY3slJgaFF+w7QP4YcD9dovPo7VUms85auIlITs3kYwoDlKaATrxF8UnMCC7xdEAmxM5myEdNCUREnBAXF/2myyMLzarY=&amp;center_on_screen=true&amp;float_window=true&amp;height=800&amp;positioning_strategy=center_on_screen&amp;width=950" TargetMode="External"/><Relationship Id="rId362" Type="http://schemas.openxmlformats.org/officeDocument/2006/relationships/hyperlink" Target="https://my.apps.factset.com/viewer/?_app_id=central_doc_viewer&amp;_dd2=%26f%3Dsld%26c%3Dtrue%26os%3D70546%26oe%3D70553&amp;_doc_docfn=U2FsdGVkX187G/SupwUmsutu0hKExrCw9WW/ajlmEyckucivksXaaHmKNasyJ8Y6fk+6vIUeIX1gWGDoX+wTT7yd/hk4VnfFPAtuxNsP3Dw=&amp;center_on_screen=true&amp;float_window=true&amp;height=800&amp;positioning_strategy=center_on_screen&amp;width=950" TargetMode="External"/><Relationship Id="rId418" Type="http://schemas.openxmlformats.org/officeDocument/2006/relationships/hyperlink" Target="https://my.apps.factset.com/viewer/?_app_id=central_doc_viewer&amp;_dd2=%26f%3Dsld%26c%3Dtrue%26os%3D68144%26oe%3D68145&amp;_doc_docfn=U2FsdGVkX19AWy3hp9tmgs5RDBnhXtA5KQEw7icVA/t0s5DyfVwaLtsBqy+IH7IvqV71HWB/7nLdW9rDiZiL7kqMfhoO1mGWHrlIpM3FUNM=&amp;center_on_screen=true&amp;float_window=true&amp;height=800&amp;positioning_strategy=center_on_screen&amp;width=950" TargetMode="External"/><Relationship Id="rId625" Type="http://schemas.openxmlformats.org/officeDocument/2006/relationships/hyperlink" Target="https://my.apps.factset.com/viewer/?_app_id=central_doc_viewer&amp;_dd2=%26f%3Dsld%26c%3Dtrue%26os%3D66843%26oe%3D66849&amp;_doc_docfn=U2FsdGVkX1+SL25HdO9zNtFOjh7EM9Io3n6Owc4NvvM5PF3yFHfcKQ9V8JIHxnGkAoaSpeOfHefFOby0ztjIdWQwwFtDXhUl5asj53Gs8B4=&amp;center_on_screen=true&amp;float_window=true&amp;height=800&amp;positioning_strategy=center_on_screen&amp;width=950" TargetMode="External"/><Relationship Id="rId222" Type="http://schemas.openxmlformats.org/officeDocument/2006/relationships/hyperlink" Target="https://my.apps.factset.com/viewer/?_app_id=central_doc_viewer&amp;_dd2=%26f%3Dsld%26c%3Dtrue%26os%3D89481%26oe%3D89489&amp;_doc_docfn=U2FsdGVkX1+7HS0CDed9EdM+qyyFSCdUMJwsp8KR3YfuQhI0IcG9DmHHZyQt188CR8Z7HnAjmulTwisS52QjBmS6NfF4a+hiHWwcbaywtUE=&amp;center_on_screen=true&amp;float_window=true&amp;height=800&amp;positioning_strategy=center_on_screen&amp;width=950" TargetMode="External"/><Relationship Id="rId264" Type="http://schemas.openxmlformats.org/officeDocument/2006/relationships/hyperlink" Target="https://my.apps.factset.com/viewer/?_app_id=central_doc_viewer&amp;_dd2=%26f%3Dsld%26c%3Dtrue%26os%3D1450087%26oe%3D1450093&amp;_doc_docfn=U2FsdGVkX18Dh+r5Agk6gqk0Yz1I2fucCO5rhjPlmCB4wYeBHyL1bcape3eDGBv+x43IjB2TnBzqxySZCrm3MzlmCnRoAfCiN/0e/eb6NSE=&amp;center_on_screen=true&amp;float_window=true&amp;height=800&amp;positioning_strategy=center_on_screen&amp;width=950" TargetMode="External"/><Relationship Id="rId471" Type="http://schemas.openxmlformats.org/officeDocument/2006/relationships/hyperlink" Target="https://my.apps.factset.com/viewer/?_app_id=central_doc_viewer&amp;_dd2=%26f%3Dsld%26c%3Dtrue%26os%3D50283%26oe%3D50286&amp;_doc_docfn=U2FsdGVkX18oCt1JlC0OdTfXOJVDEkYeH95Vssfe2YI22oxZZgy+CF01IQDM8gG7W64nzwTrUI0+QWY0gvwkwBdquFpVxJ07Wuia60uZ7WQ=&amp;center_on_screen=true&amp;float_window=true&amp;height=800&amp;positioning_strategy=center_on_screen&amp;width=950" TargetMode="External"/><Relationship Id="rId667" Type="http://schemas.openxmlformats.org/officeDocument/2006/relationships/hyperlink" Target="https://my.apps.factset.com/viewer/?_app_id=central_doc_viewer&amp;_dd2=%26f%3Dsld%26c%3Dtrue%26os%3D54534%26oe%3D54539&amp;_doc_docfn=U2FsdGVkX19X2BGGn4OI2ObKH42BWeJFdGkFHxYNlUpPDK0FPSii9blQHTcapAjlRBBAOqDgXuui3qBjqHUOoiuq131WPGkFHBVrX9NnqNs=&amp;center_on_screen=true&amp;float_window=true&amp;height=800&amp;positioning_strategy=center_on_screen&amp;width=950" TargetMode="External"/><Relationship Id="rId17" Type="http://schemas.openxmlformats.org/officeDocument/2006/relationships/hyperlink" Target="https://my.apps.factset.com/viewer/?_app_id=central_doc_viewer&amp;_dd2=%26f%3Dsld%26c%3Dtrue%26os%3D199709%26oe%3D199715&amp;_doc_docfn=U2FsdGVkX1/h1Hr0bMRkyRSpE2NxPTHf2P9iDru/dFrHINsC+nXy6JigvQV2NiFIhrmUnLPfiTwnrnZJXTdSe21et/yp9u2PNs1SU7Ky0dU=&amp;center_on_screen=true&amp;float_window=true&amp;height=800&amp;positioning_strategy=center_on_screen&amp;width=950" TargetMode="External"/><Relationship Id="rId59" Type="http://schemas.openxmlformats.org/officeDocument/2006/relationships/hyperlink" Target="https://my.apps.factset.com/viewer/?_app_id=central_doc_viewer&amp;_dd2=%26f%3Dsld%26c%3Dtrue%26os%3D123084%26oe%3D123087&amp;_doc_docfn=U2FsdGVkX1+07B17w2dibCHtaZ8lrebWD6bIjvuVD72nm06sA8KSk5ZgRCRJ2xHlilsiB0r13geVItDsTsgfPxuDyQJ6XFChvQRyFI8NfYk=&amp;center_on_screen=true&amp;float_window=true&amp;height=800&amp;positioning_strategy=center_on_screen&amp;width=950" TargetMode="External"/><Relationship Id="rId124" Type="http://schemas.openxmlformats.org/officeDocument/2006/relationships/hyperlink" Target="https://my.apps.factset.com/viewer/?_app_id=central_doc_viewer&amp;_dd2=%26f%3Dsld%26c%3Dtrue%26os%3D52783%26oe%3D52789&amp;_doc_docfn=U2FsdGVkX18QLmZIZvIeFwI3m/A5eSWmkqliE1ao2huPM0vL/oriqjO6b40pgJ98sOE++q7RlQ1S6h4XASg1xQ==&amp;center_on_screen=true&amp;float_window=true&amp;height=800&amp;positioning_strategy=center_on_screen&amp;width=950" TargetMode="External"/><Relationship Id="rId527" Type="http://schemas.openxmlformats.org/officeDocument/2006/relationships/hyperlink" Target="https://my.apps.factset.com/viewer/?_app_id=central_doc_viewer&amp;_dd2=%26f%3Dsld%26c%3Dtrue%26os%3D65566%26oe%3D65569&amp;_doc_docfn=U2FsdGVkX1+GuOGAsTgcfto4pHpmt2O2dQClDnWm38KBDvJKjBewEQrFND4Haj70BKDHfMdriQLxeduVAveF8l4xE8h1wtdcRT0QEBKR6VM=&amp;center_on_screen=true&amp;float_window=true&amp;height=800&amp;positioning_strategy=center_on_screen&amp;width=950" TargetMode="External"/><Relationship Id="rId569" Type="http://schemas.openxmlformats.org/officeDocument/2006/relationships/hyperlink" Target="https://my.apps.factset.com/viewer/?_app_id=central_doc_viewer&amp;_dd2=%26f%3Dsld%26c%3Dtrue%26os%3D44285%26oe%3D44291&amp;_doc_docfn=U2FsdGVkX18taf52O19nHcQlPM8CPROrwJogY4LQiCiCrgGH0Z8MgBnIActVNp8sB4ppTJwi/KJGkomZYojA72sESV9XhuqeHOJ+4gpO5OM=&amp;center_on_screen=true&amp;float_window=true&amp;height=800&amp;positioning_strategy=center_on_screen&amp;width=950" TargetMode="External"/><Relationship Id="rId70" Type="http://schemas.openxmlformats.org/officeDocument/2006/relationships/hyperlink" Target="https://my.apps.factset.com/viewer/?_app_id=central_doc_viewer&amp;_dd2=%26f%3Dsld%26c%3Dtrue%26os%3D124520%26oe%3D124525&amp;_doc_docfn=U2FsdGVkX18UbsT2GY4d5MM5DTNzV5avjAjEbg0ytX1tvmSDGdh2BBsgoBod0tukdR4bzL4zjFJOjmwilfz7fq12zmyW1hM9gMO3DlPajwU=&amp;center_on_screen=true&amp;float_window=true&amp;height=800&amp;positioning_strategy=center_on_screen&amp;width=950" TargetMode="External"/><Relationship Id="rId166" Type="http://schemas.openxmlformats.org/officeDocument/2006/relationships/hyperlink" Target="https://my.apps.factset.com/viewer/?_app_id=central_doc_viewer&amp;_dd2=%26f%3Dsld%26c%3Dtrue%26os%3D104303%26oe%3D104306&amp;_doc_docfn=U2FsdGVkX19PgWeHR1Gyv0QzTAsr3F0GIvxKIUiKvUyRHt2GbequUZcR0uQzeAfQiWLQWLKMaRE/usRkki6YtBIHHxM+PjVb8urO0Bm68rU=&amp;center_on_screen=true&amp;float_window=true&amp;height=800&amp;positioning_strategy=center_on_screen&amp;width=950" TargetMode="External"/><Relationship Id="rId331" Type="http://schemas.openxmlformats.org/officeDocument/2006/relationships/hyperlink" Target="https://my.apps.factset.com/viewer/?_app_id=central_doc_viewer&amp;_dd2=%26f%3Dsld%26c%3Dtrue%26os%3D71792%26oe%3D71799&amp;_doc_docfn=U2FsdGVkX198oDBkeufQER7HG1QNTINHBZ1ODcMk/tukCBUL0FxDzll+gQTQM0kxlUdEFy3ZBnEvjFLmPOUJN5IkT6Uaukwm76JW4F1HCjk=&amp;center_on_screen=true&amp;float_window=true&amp;height=800&amp;positioning_strategy=center_on_screen&amp;width=950" TargetMode="External"/><Relationship Id="rId373" Type="http://schemas.openxmlformats.org/officeDocument/2006/relationships/hyperlink" Target="https://my.apps.factset.com/viewer/?_app_id=central_doc_viewer&amp;_dd2=%26f%3Dsld%26c%3Dtrue%26os%3D58512%26oe%3D58518&amp;_doc_docfn=U2FsdGVkX1/TMSVyX3cDFPARm+f6tczrP1fr+Q1/Ul+O6eAXtNGwS6xVhg8MvuFaGax/7hMFP//M3oNRUsPrC7GAR+X6LhFIDh5ZERhCaRg=&amp;center_on_screen=true&amp;float_window=true&amp;height=800&amp;positioning_strategy=center_on_screen&amp;width=950" TargetMode="External"/><Relationship Id="rId429" Type="http://schemas.openxmlformats.org/officeDocument/2006/relationships/hyperlink" Target="https://my.apps.factset.com/viewer/?_app_id=central_doc_viewer&amp;_dd2=%26f%3Dsld%26c%3Dtrue%26os%3D43377%26oe%3D43382&amp;_doc_docfn=U2FsdGVkX1+vHmTzS10j6AcVo++Jf6xkoVNcVMxKpnsegrOF+cY/MCznLNvdkVQxKi8heNQ8PpC9LhJx7s1XoxJgpeKlSNBnVveZk6L0BNU=&amp;center_on_screen=true&amp;float_window=true&amp;height=800&amp;positioning_strategy=center_on_screen&amp;width=950" TargetMode="External"/><Relationship Id="rId580" Type="http://schemas.openxmlformats.org/officeDocument/2006/relationships/hyperlink" Target="https://my.apps.factset.com/viewer/?_app_id=central_doc_viewer&amp;_dd2=%26f%3Dsld%26c%3Dtrue%26os%3D49390%26oe%3D49393&amp;_doc_docfn=U2FsdGVkX18TuwV4iZ4lLV43X1WV91oDaQVbJkMrUMweg1gCeMjdBSUfpdMtqgL6TqDHcBEN6vgEDBm9lsUHo+q1IzldHZgW+tXr8MI3Mp0=&amp;center_on_screen=true&amp;float_window=true&amp;height=800&amp;positioning_strategy=center_on_screen&amp;width=950" TargetMode="External"/><Relationship Id="rId636" Type="http://schemas.openxmlformats.org/officeDocument/2006/relationships/hyperlink" Target="https://my.apps.factset.com/viewer/?_app_id=central_doc_viewer&amp;_dd2=%26f%3Dsld%26c%3Dtrue%26os%3D68144%26oe%3D68145&amp;_doc_docfn=U2FsdGVkX1/IJVwqC96+6sAT4Iyvp1zbeZga/rLSbSVeI1+N55+34R20EwX1V6TVjMLpbHbm+NMF7FchS3h+qzGN9WTxEXe6V93KBbo5e3A=&amp;center_on_screen=true&amp;float_window=true&amp;height=800&amp;positioning_strategy=center_on_screen&amp;width=950" TargetMode="External"/><Relationship Id="rId1" Type="http://schemas.openxmlformats.org/officeDocument/2006/relationships/hyperlink" Target="https://my.apps.factset.com/viewer/?_app_id=central_doc_viewer&amp;_dd2=%26f%3Dsld%26c%3Dtrue%26os%3D115351%26oe%3D115360&amp;_doc_docfn=U2FsdGVkX1+aVul2H7emgKeolXpsF9vgomoLI74FN5Nkr0HiK7dUkhlJq9yhyJ2PbGsfqjNyjXKay1gq0KItyYLiDXrHwCztGreR9ReD+SQ=&amp;center_on_screen=true&amp;float_window=true&amp;height=800&amp;positioning_strategy=center_on_screen&amp;width=950" TargetMode="External"/><Relationship Id="rId233" Type="http://schemas.openxmlformats.org/officeDocument/2006/relationships/hyperlink" Target="https://my.apps.factset.com/viewer/?_app_id=central_doc_viewer&amp;_dd2=%26f%3Dsld%26c%3Dtrue%26os%3D95762%26oe%3D95769&amp;_doc_docfn=U2FsdGVkX1/bO86pQeTD3ngTIPQP6HMflOck4DiZhhNPjg0QlaVzgze/ZQi7L6YuFJviL8BspmuP2s8VvkJt01MFrp1RDNNwWBWM4CvIgpE=&amp;center_on_screen=true&amp;float_window=true&amp;height=800&amp;positioning_strategy=center_on_screen&amp;width=950" TargetMode="External"/><Relationship Id="rId440" Type="http://schemas.openxmlformats.org/officeDocument/2006/relationships/hyperlink" Target="https://my.apps.factset.com/viewer/?_app_id=central_doc_viewer&amp;_dd2=%26f%3Dsld%26c%3Dtrue%26os%3D48418%26oe%3D48421&amp;_doc_docfn=U2FsdGVkX195kEcSD8VFUW3lU3bSacDUmJ73npCPtSA3DYdg3FBsNEZ8I9J7+ccafv2wUOHUBpN2zmMgMFPAcqXnVflx/4t/2c/sEPDrgZg=&amp;center_on_screen=true&amp;float_window=true&amp;height=800&amp;positioning_strategy=center_on_screen&amp;width=950" TargetMode="External"/><Relationship Id="rId678" Type="http://schemas.openxmlformats.org/officeDocument/2006/relationships/hyperlink" Target="https://my.apps.factset.com/viewer/?_app_id=central_doc_viewer&amp;_dd2=%26f%3Dsld%26c%3Dtrue%26os%3D45964%26oe%3D45969&amp;_doc_docfn=U2FsdGVkX1966iXMjxbzI9pqRnUGWn0YPMs/IaFCOFH/WqyZQzExQ1uI3AuATiTYCfn0Fy6hKmaGsyVk2u1ZYk2J90liIutj7TRTiyFHKe8=&amp;center_on_screen=true&amp;float_window=true&amp;height=800&amp;positioning_strategy=center_on_screen&amp;width=950" TargetMode="External"/><Relationship Id="rId28" Type="http://schemas.openxmlformats.org/officeDocument/2006/relationships/hyperlink" Target="https://my.apps.factset.com/viewer/?_app_id=central_doc_viewer&amp;_dd2=%26f%3Dsld%26c%3Dtrue%26os%3D118227%26oe%3D118233&amp;_doc_docfn=U2FsdGVkX18uRl+Hw0IWASuljFwByWd0PIusm04/UCpz5w8k+tqY/6kNzA7hni8fINOzmMFKay19Dv4WQQCBk2iEgdxNFJC1T14SPJFKVMM=&amp;center_on_screen=true&amp;float_window=true&amp;height=800&amp;positioning_strategy=center_on_screen&amp;width=950" TargetMode="External"/><Relationship Id="rId275" Type="http://schemas.openxmlformats.org/officeDocument/2006/relationships/hyperlink" Target="https://my.apps.factset.com/viewer/?_app_id=central_doc_viewer&amp;_dd2=%26f%3Dsld%26c%3Dtrue%26os%3D62322%26oe%3D62323&amp;_doc_docfn=U2FsdGVkX18GQC4TZPwai71HpveTnby9Y9xLGxmwKsOuzXOaPmKzLSF1I8QkoXOsECzU/fJwDdpGYzAAkQV/76hZWmJMmxMg/Fk8iHiNXKs=&amp;center_on_screen=true&amp;float_window=true&amp;height=800&amp;positioning_strategy=center_on_screen&amp;width=950" TargetMode="External"/><Relationship Id="rId300" Type="http://schemas.openxmlformats.org/officeDocument/2006/relationships/hyperlink" Target="https://my.apps.factset.com/viewer/?_app_id=central_doc_viewer&amp;_dd2=%26f%3Dsld%26c%3Dtrue%26os%3D75661%26oe%3D75662&amp;_doc_docfn=U2FsdGVkX18l/QZlwYDLewqO38dUIbsFC65N8eY/LSmYeOFgZz4Vn5Y8pIvvi2XB85pwFMcfv57j/aI43QZPN5b5y0Ae4/7AHcZYicbi0l4=&amp;center_on_screen=true&amp;float_window=true&amp;height=800&amp;positioning_strategy=center_on_screen&amp;width=950" TargetMode="External"/><Relationship Id="rId482" Type="http://schemas.openxmlformats.org/officeDocument/2006/relationships/hyperlink" Target="https://my.apps.factset.com/viewer/?_app_id=central_doc_viewer&amp;_dd2=%26f%3Dsld%26c%3Dtrue%26os%3D41300%26oe%3D41306&amp;_doc_docfn=U2FsdGVkX18mn3HYDumGuZXHx4WDtqZINqayG40FCrdyMCWTDKZ0+QV3JexiAHRiXyiDnC0zBwv6erEwBzNCaAZy820W75mRLbiquPo9Rqs=&amp;center_on_screen=true&amp;float_window=true&amp;height=800&amp;positioning_strategy=center_on_screen&amp;width=950" TargetMode="External"/><Relationship Id="rId538" Type="http://schemas.openxmlformats.org/officeDocument/2006/relationships/hyperlink" Target="https://my.apps.factset.com/viewer/?_app_id=central_doc_viewer&amp;_dd2=%26f%3Dsld%26c%3Dtrue%26os%3D41299%26oe%3D41307&amp;_doc_docfn=U2FsdGVkX18/1S9ZlZbUOWf2qXDoWWfcv99Fa24Mrsa9oe1nU6J8HScvH5S+kzWXmksIr3ZulCGoVtHJ87+K6E37K2wiNujPWRWimzNakrQ=&amp;center_on_screen=true&amp;float_window=true&amp;height=800&amp;positioning_strategy=center_on_screen&amp;width=950" TargetMode="External"/><Relationship Id="rId81" Type="http://schemas.openxmlformats.org/officeDocument/2006/relationships/hyperlink" Target="https://my.apps.factset.com/viewer/?_app_id=central_doc_viewer&amp;_dd2=%26f%3Dsld%26c%3Dtrue%26os%3D207921%26oe%3D207926&amp;_doc_docfn=U2FsdGVkX18eXLpH7+bZsukDu7mCfvMuD2tmn7nzTMO7/v+ojhoCFBeY5INnxfCatv+a0FljKcoxbVqfKKioVTBspZMRJs3x+4xaw4qKq94=&amp;center_on_screen=true&amp;float_window=true&amp;height=800&amp;positioning_strategy=center_on_screen&amp;width=950" TargetMode="External"/><Relationship Id="rId135" Type="http://schemas.openxmlformats.org/officeDocument/2006/relationships/hyperlink" Target="https://my.apps.factset.com/viewer/?_app_id=central_doc_viewer&amp;_dd2=%26f%3Dsld%26c%3Dtrue%26os%3D97273%26oe%3D97278&amp;_doc_docfn=U2FsdGVkX19IIhmbmzwnL4rC05V33BXBDGTmmN5rEw3lCximS8Unfd+6ecWeI36y07KD3jI2Ak20b6vLH/T2CvHBZNPYRhT7JHG6zjJDXeA=&amp;center_on_screen=true&amp;float_window=true&amp;height=800&amp;positioning_strategy=center_on_screen&amp;width=950" TargetMode="External"/><Relationship Id="rId177" Type="http://schemas.openxmlformats.org/officeDocument/2006/relationships/hyperlink" Target="https://my.apps.factset.com/viewer/?_app_id=central_doc_viewer&amp;_dd2=%26f%3Dsld%26c%3Dtrue%26os%3D108126%26oe%3D108136&amp;_doc_docfn=U2FsdGVkX1/SMzbQAZVtKREPfArZOCkJ1MUcWMPISaP02swT524ynkp7AXyHzkIb0v4YbHmay1FRdnNPsSr7C8A0o3tfIuWzJ6Q8Cmvdpec=&amp;center_on_screen=true&amp;float_window=true&amp;height=800&amp;positioning_strategy=center_on_screen&amp;width=950" TargetMode="External"/><Relationship Id="rId342" Type="http://schemas.openxmlformats.org/officeDocument/2006/relationships/hyperlink" Target="https://my.apps.factset.com/viewer/?_app_id=central_doc_viewer&amp;_dd2=%26f%3Dsld%26c%3Dtrue%26os%3D56680%26oe%3D56686&amp;_doc_docfn=U2FsdGVkX19oE9cmcPdLBa8lkqbCBiMmwCQ/ehqSnzdzH4+MNRXdoAoug/voHL2PGhHFKlzjDNQBNaoIdcNBOH/EhghNDvcsxZGRuwmRnP8=&amp;center_on_screen=true&amp;float_window=true&amp;height=800&amp;positioning_strategy=center_on_screen&amp;width=950" TargetMode="External"/><Relationship Id="rId384" Type="http://schemas.openxmlformats.org/officeDocument/2006/relationships/hyperlink" Target="https://my.apps.factset.com/viewer/?_app_id=central_doc_viewer&amp;_dd2=%26f%3Dsld%26c%3Dtrue%26os%3D63606%26oe%3D63611&amp;_doc_docfn=U2FsdGVkX18cly/j1vaUODEkaD/k4VLJCzONVjoU1mNv3tQJ68QvajSGFWul1PbmEn7Us1nrcmrZa0OU5rlhSLgm8gnrKk2DXZ9m2CIVD8I=&amp;center_on_screen=true&amp;float_window=true&amp;height=800&amp;positioning_strategy=center_on_screen&amp;width=950" TargetMode="External"/><Relationship Id="rId591" Type="http://schemas.openxmlformats.org/officeDocument/2006/relationships/hyperlink" Target="https://my.apps.factset.com/viewer/?_app_id=central_doc_viewer&amp;_dd2=%26f%3Dsld%26c%3Dtrue%26os%3D41835%26oe%3D41841&amp;_doc_docfn=U2FsdGVkX1/Sy8xZvJjHDfQJ2BBA4tiqMAoeaISSOWRKTRGI4hezuJL3r9ercN3S6T4OixKfLCPIABeUq6GPpSka77Bv4TJ033SHsFReCU4=&amp;center_on_screen=true&amp;float_window=true&amp;height=800&amp;positioning_strategy=center_on_screen&amp;width=950" TargetMode="External"/><Relationship Id="rId605" Type="http://schemas.openxmlformats.org/officeDocument/2006/relationships/hyperlink" Target="https://my.apps.factset.com/viewer/?_app_id=central_doc_viewer&amp;_dd2=%26f%3Dsld%26c%3Dtrue%26os%3D48413%26oe%3D48416&amp;_doc_docfn=U2FsdGVkX1/QRh9COv/3ZZYmyklLrvwpgqEPYeWYYxmaYH3wvxvriM4i35rhbnKqJUI4jP776KPPMhRhtd7fi8bmX64DpAW7y3Qc/AYNyFM=&amp;center_on_screen=true&amp;float_window=true&amp;height=800&amp;positioning_strategy=center_on_screen&amp;width=950" TargetMode="External"/><Relationship Id="rId202" Type="http://schemas.openxmlformats.org/officeDocument/2006/relationships/hyperlink" Target="https://my.apps.factset.com/viewer/?_app_id=central_doc_viewer&amp;_dd2=%26f%3Dsld%26c%3Dtrue%26os%3D94407%26oe%3D94412&amp;_doc_docfn=U2FsdGVkX18vKi32Ek+LjGbL09Y5ABj5LAuWeQrh6ZyVwuMIyefIMCoKgA+yJErvO1gSGOXGW91MfHxB4bkGiCoNeZJjMujKcYgz17gwg+s=&amp;center_on_screen=true&amp;float_window=true&amp;height=800&amp;positioning_strategy=center_on_screen&amp;width=950" TargetMode="External"/><Relationship Id="rId244" Type="http://schemas.openxmlformats.org/officeDocument/2006/relationships/hyperlink" Target="https://my.apps.factset.com/viewer/?_app_id=central_doc_viewer&amp;_dd2=%26f%3Dsld%26c%3Dtrue%26os%3D1425202%26oe%3D1425204&amp;_doc_docfn=U2FsdGVkX1/qzootVpp2Te+g1oj+0+tKHGY2uTB+iJ3iHbmqnTplekEQeZz0FPzU5Ao74BCQka9WmrTPmTFqS2GIjdbsVDhuroaeWHeO+gI=&amp;center_on_screen=true&amp;float_window=true&amp;height=800&amp;positioning_strategy=center_on_screen&amp;width=950" TargetMode="External"/><Relationship Id="rId647" Type="http://schemas.openxmlformats.org/officeDocument/2006/relationships/hyperlink" Target="https://my.apps.factset.com/viewer/?_app_id=central_doc_viewer&amp;_dd2=%26f%3Dsld%26c%3Dtrue%26os%3D43526%26oe%3D43531&amp;_doc_docfn=U2FsdGVkX18fEx7mBTBSIJI5+XEsSSBQsV59saQ7hMDN3wc3n0ZyvKVOWkQk59dh9OALGObwcDRFYXWZkf3TpxPN5FlfKBnrcl6gLdrRxEI=&amp;center_on_screen=true&amp;float_window=true&amp;height=800&amp;positioning_strategy=center_on_screen&amp;width=950" TargetMode="External"/><Relationship Id="rId689" Type="http://schemas.openxmlformats.org/officeDocument/2006/relationships/hyperlink" Target="https://my.apps.factset.com/viewer/?_app_id=central_doc_viewer&amp;_dd2=%26f%3Dsld%26c%3Dtrue%26os%3D51070%26oe%3D51075&amp;_doc_docfn=U2FsdGVkX1+xXN3mJ65xyBPpWaLtPgiex+8uEg3vw2MP/MBuI/CCly9RL1/5bvB6vNC3/J9gXkTxeRsY1KhplXHiSZe3u0r5Kw3nnF29VW8=&amp;center_on_screen=true&amp;float_window=true&amp;height=800&amp;positioning_strategy=center_on_screen&amp;width=950" TargetMode="External"/><Relationship Id="rId39" Type="http://schemas.openxmlformats.org/officeDocument/2006/relationships/hyperlink" Target="https://my.apps.factset.com/viewer/?_app_id=central_doc_viewer&amp;_dd2=%26f%3Dsld%26c%3Dtrue%26os%3D115734%26oe%3D115740&amp;_doc_docfn=U2FsdGVkX1+98aFvNVwxIQA/ljODP6POg8fNWFCD0tiTQN4yx1hCzsQ3tAlFG6sF/i6x+LYxz0xjKGg/CIj/naVBBGyX6t6C1Ft0bpIh5Rc=&amp;center_on_screen=true&amp;float_window=true&amp;height=800&amp;positioning_strategy=center_on_screen&amp;width=950" TargetMode="External"/><Relationship Id="rId286" Type="http://schemas.openxmlformats.org/officeDocument/2006/relationships/hyperlink" Target="https://my.apps.factset.com/viewer/?_app_id=central_doc_viewer&amp;_dd2=%26f%3Dsld%26c%3Dtrue%26os%3D70431%26oe%3D70437&amp;_doc_docfn=U2FsdGVkX19yRDSLCA/6wgQYxaIkXgTgnfZDveIm/Qldb2LMzEw4Y0WtnpAAmTG27byYSNwm2KooL16lFfn1BJIdpzB5qEzNRiOIaG6fGgg=&amp;center_on_screen=true&amp;float_window=true&amp;height=800&amp;positioning_strategy=center_on_screen&amp;width=950" TargetMode="External"/><Relationship Id="rId451" Type="http://schemas.openxmlformats.org/officeDocument/2006/relationships/hyperlink" Target="https://my.apps.factset.com/viewer/?_app_id=central_doc_viewer&amp;_dd2=%26f%3Dsld%26c%3Dtrue%26os%3D46238%26oe%3D46245&amp;_doc_docfn=U2FsdGVkX1/dyGWwY7oOTc5Rh64fPdP2WTc0TqRR6paWhBuLLFZfeXmoEaWEoU2DP7GJ3iprubIouBTeIVign60Ixf+7WkIazfB1reVN5xA=&amp;center_on_screen=true&amp;float_window=true&amp;height=800&amp;positioning_strategy=center_on_screen&amp;width=950" TargetMode="External"/><Relationship Id="rId493" Type="http://schemas.openxmlformats.org/officeDocument/2006/relationships/hyperlink" Target="https://my.apps.factset.com/viewer/?_app_id=central_doc_viewer&amp;_dd2=%26f%3Dsld%26c%3Dtrue%26os%3D49156%26oe%3D49162&amp;_doc_docfn=U2FsdGVkX19AmrTWREfjW89qlA+h7pESbyAr+3M+cgrUnXuDX9vSyf8LDN4z+FX1JSeTptzB0nDlY2B/6JUXU6RsVpQCQfnGrycDeQifK2U=&amp;center_on_screen=true&amp;float_window=true&amp;height=800&amp;positioning_strategy=center_on_screen&amp;width=950" TargetMode="External"/><Relationship Id="rId507" Type="http://schemas.openxmlformats.org/officeDocument/2006/relationships/hyperlink" Target="https://my.apps.factset.com/viewer/?_app_id=central_doc_viewer&amp;_dd2=%26f%3Dsld%26c%3Dtrue%26os%3D54030%26oe%3D54037&amp;_doc_docfn=U2FsdGVkX19YuKhHwXdMpgGF+PHqZw0FKh+xj96opBwMZoCMG5+1m1uSJcqKG6I8o3gUgFGwrUDKlJlW1TF0VQ32B/Ow9Wv5gRoDDlgolcI=&amp;center_on_screen=true&amp;float_window=true&amp;height=800&amp;positioning_strategy=center_on_screen&amp;width=950" TargetMode="External"/><Relationship Id="rId549" Type="http://schemas.openxmlformats.org/officeDocument/2006/relationships/hyperlink" Target="https://my.apps.factset.com/viewer/?_app_id=central_doc_viewer&amp;_dd2=%26f%3Dsld%26c%3Dtrue%26os%3D46449%26oe%3D46455&amp;_doc_docfn=U2FsdGVkX18raN/GiXgtSq/ZPXgRihS8c4TLPQXAXOvAgI1gf2xLOXdM2LBHMvs774a3n1Nu7sQdTsMSEqkrriXTvr9itPU8SDo6MSt8o1Q=&amp;center_on_screen=true&amp;float_window=true&amp;height=800&amp;positioning_strategy=center_on_screen&amp;width=950" TargetMode="External"/><Relationship Id="rId50" Type="http://schemas.openxmlformats.org/officeDocument/2006/relationships/hyperlink" Target="https://my.apps.factset.com/viewer/?_app_id=central_doc_viewer&amp;_dd2=%26f%3Dsld%26c%3Dtrue%26os%3D121437%26oe%3D121442&amp;_doc_docfn=U2FsdGVkX19HxsedAagCoF7Rj2jr9e+dwNsXv+sdiQzPpjG1ldC9eYUFQtsJK2dL5IVHBTszY6WdHp+lQqDh1Xp27Tcg++3R5IkX7Yo1Iw8=&amp;center_on_screen=true&amp;float_window=true&amp;height=800&amp;positioning_strategy=center_on_screen&amp;width=950" TargetMode="External"/><Relationship Id="rId104" Type="http://schemas.openxmlformats.org/officeDocument/2006/relationships/hyperlink" Target="https://my.apps.factset.com/viewer/?_app_id=central_doc_viewer&amp;_dd2=%26f%3Dsld%26c%3Dtrue%26os%3D105142%26oe%3D105145&amp;_doc_docfn=U2FsdGVkX18rIhlQWI5HBNieU38bo/YeogzEfxoGfwBH4NSZool/2EFnlC8zOtKwxgm2t93BadAk5UW/XAu3dbp4iHX27AHfu55KgeS2QXw=&amp;center_on_screen=true&amp;float_window=true&amp;height=800&amp;positioning_strategy=center_on_screen&amp;width=950" TargetMode="External"/><Relationship Id="rId146" Type="http://schemas.openxmlformats.org/officeDocument/2006/relationships/hyperlink" Target="https://my.apps.factset.com/viewer/?_app_id=central_doc_viewer&amp;_dd2=%26f%3Dsld%26c%3Dtrue%26os%3D92738%26oe%3D92744&amp;_doc_docfn=U2FsdGVkX18r8A91nco33vj0LxybfhikAhChLnPu/5bckPDgBwf3q+9+DlhTm3pZYH2Zmpl/B7sCD2+59ScwQtbRZE44hz1dUc/fwXdpPT8=&amp;center_on_screen=true&amp;float_window=true&amp;height=800&amp;positioning_strategy=center_on_screen&amp;width=950" TargetMode="External"/><Relationship Id="rId188" Type="http://schemas.openxmlformats.org/officeDocument/2006/relationships/hyperlink" Target="https://my.apps.factset.com/viewer/?_app_id=central_doc_viewer&amp;_dd2=%26f%3Dsld%26c%3Dtrue%26os%3D31820%26oe%3D31825&amp;_doc_docfn=U2FsdGVkX1/jg33cAb/3DCB/sdrPoyHIlbnxagD6+8kcRfWOVUKrSwYUeoobzP2yzZply8BySc/Z4VFK+x5ycw==&amp;center_on_screen=true&amp;float_window=true&amp;height=800&amp;positioning_strategy=center_on_screen&amp;width=950" TargetMode="External"/><Relationship Id="rId311" Type="http://schemas.openxmlformats.org/officeDocument/2006/relationships/hyperlink" Target="https://my.apps.factset.com/viewer/?_app_id=central_doc_viewer&amp;_dd2=%26f%3Dsld%26c%3Dtrue%26os%3D57120%26oe%3D57126&amp;_doc_docfn=U2FsdGVkX19QzCiSS++7pINDe9j5BOcQaRbYVxw2T30H00AVMYlqj4SN1aJPn//xS7Sf/L1KPKJsIRwI7vF5xNpKm8VFnv8+SuD6D4gkizc=&amp;center_on_screen=true&amp;float_window=true&amp;height=800&amp;positioning_strategy=center_on_screen&amp;width=950" TargetMode="External"/><Relationship Id="rId353" Type="http://schemas.openxmlformats.org/officeDocument/2006/relationships/hyperlink" Target="https://my.apps.factset.com/viewer/?_app_id=central_doc_viewer&amp;_dd2=%26f%3Dsld%26c%3Dtrue%26os%3D61681%26oe%3D61687&amp;_doc_docfn=U2FsdGVkX18IafuWLvFFecYyw2vPWIVVFlOqiOtQc9EJWkqNfOCtWnfZeoxY+Tr1p7padxPqsqv+J5/yMK7gT5t0DyDFvMut6HQ4lrZrKlg=&amp;center_on_screen=true&amp;float_window=true&amp;height=800&amp;positioning_strategy=center_on_screen&amp;width=950" TargetMode="External"/><Relationship Id="rId395" Type="http://schemas.openxmlformats.org/officeDocument/2006/relationships/hyperlink" Target="https://my.apps.factset.com/viewer/?_app_id=central_doc_viewer&amp;_dd2=%26f%3Dsld%26c%3Dtrue%26os%3D70527%26oe%3D70534&amp;_doc_docfn=U2FsdGVkX19q4cmSFZjSojQi434a1g2B5pzPm4ZFxagX1BNZH50g/zFZ4RPO6jKY1vGABODDxxR1iRFbJYEg/sHPaZwHJaYBVobbFG/cpg4=&amp;center_on_screen=true&amp;float_window=true&amp;height=800&amp;positioning_strategy=center_on_screen&amp;width=950" TargetMode="External"/><Relationship Id="rId409" Type="http://schemas.openxmlformats.org/officeDocument/2006/relationships/hyperlink" Target="https://my.apps.factset.com/viewer/?_app_id=central_doc_viewer&amp;_dd2=%26f%3Dsld%26c%3Dtrue%26os%3D62427%26oe%3D62433&amp;_doc_docfn=U2FsdGVkX1+lieMYrUQksq/lZ3fenkZE8pT53txn/JH2PCZADOPNVG6S9Pqg2OEVTh4t9acKgKmQUqpYdkTKcbdpHkhrKTBgfFMTQtrLtt4=&amp;center_on_screen=true&amp;float_window=true&amp;height=800&amp;positioning_strategy=center_on_screen&amp;width=950" TargetMode="External"/><Relationship Id="rId560" Type="http://schemas.openxmlformats.org/officeDocument/2006/relationships/hyperlink" Target="https://my.apps.factset.com/viewer/?_app_id=central_doc_viewer&amp;_dd2=%26f%3Dsld%26c%3Dtrue%26os%3D53235%26oe%3D53241&amp;_doc_docfn=U2FsdGVkX196MsI8Hy/HUoDqZo5NfGlGLrjW+0uQzJZDwVZkbRlRUBfDhk64voTA/RaHeem3nD2B2b1KFzx9fA3e0q07EMfQKQrRhgBBDUk=&amp;center_on_screen=true&amp;float_window=true&amp;height=800&amp;positioning_strategy=center_on_screen&amp;width=950" TargetMode="External"/><Relationship Id="rId92" Type="http://schemas.openxmlformats.org/officeDocument/2006/relationships/hyperlink" Target="https://my.apps.factset.com/viewer/?_app_id=central_doc_viewer&amp;_dd2=%26f%3Dsld%26c%3Dtrue%26os%3D130400%26oe%3D130410&amp;_doc_docfn=U2FsdGVkX1/leiGMS04HVVuKDHgR2zKCn3BPZo9zi1kFePkG1KLXmSiQ5AEnBJOUZVrQ4hSg3WkeQPpluPFSIxmoazAOKXOF5dL8XtzPZyg=&amp;center_on_screen=true&amp;float_window=true&amp;height=800&amp;positioning_strategy=center_on_screen&amp;width=950" TargetMode="External"/><Relationship Id="rId213" Type="http://schemas.openxmlformats.org/officeDocument/2006/relationships/hyperlink" Target="https://my.apps.factset.com/viewer/?_app_id=central_doc_viewer&amp;_dd2=%26f%3Dsld%26c%3Dtrue%26os%3D92956%26oe%3D92962&amp;_doc_docfn=U2FsdGVkX18Bu8AnAwD5wEvtaNRBC0bTgVlHGXf01yLmJGiYNe5QnUfsTW2RUIESXpVtvExVfvYxN9l6rpFn7F36/L2pL4T8CjKT9lcjbUo=&amp;center_on_screen=true&amp;float_window=true&amp;height=800&amp;positioning_strategy=center_on_screen&amp;width=950" TargetMode="External"/><Relationship Id="rId420" Type="http://schemas.openxmlformats.org/officeDocument/2006/relationships/hyperlink" Target="https://my.apps.factset.com/viewer/?_app_id=central_doc_viewer&amp;_dd2=%26f%3Dsld%26c%3Dtrue%26os%3D69286%26oe%3D69293&amp;_doc_docfn=U2FsdGVkX19CR7VzLuIYiHZgU/QoBzLuxHOSxeZOD1Pyr0xvEAuLrWFqyZrWdQNpzR87dvlhpnw1jTyYfRu0xsyeZoQH2s1XDTwS6gghPRU=&amp;center_on_screen=true&amp;float_window=true&amp;height=800&amp;positioning_strategy=center_on_screen&amp;width=950" TargetMode="External"/><Relationship Id="rId616" Type="http://schemas.openxmlformats.org/officeDocument/2006/relationships/hyperlink" Target="https://my.apps.factset.com/viewer/?_app_id=central_doc_viewer&amp;_dd2=%26f%3Dsld%26c%3Dtrue%26os%3D57172%26oe%3D57180&amp;_doc_docfn=U2FsdGVkX1+stJAC7+Ex7x5vNC+T8xm/TpG0DkBqYtMmJcHgRpLSdJObICB6pKz4Icd+NqXze6kxtrpVgk1XtoiikvOBRBM7GwroG6Nnzxw=&amp;center_on_screen=true&amp;float_window=true&amp;height=800&amp;positioning_strategy=center_on_screen&amp;width=950" TargetMode="External"/><Relationship Id="rId658" Type="http://schemas.openxmlformats.org/officeDocument/2006/relationships/hyperlink" Target="https://my.apps.factset.com/viewer/?_app_id=central_doc_viewer&amp;_dd2=%26f%3Dsld%26c%3Dtrue%26os%3D48635%26oe%3D48640&amp;_doc_docfn=U2FsdGVkX18ksoDTUkqiulEDYofP0DrQpnsN+x/oh4CdPWkeSKqPM9ShDQjHeVuokNsvOPpogBP6ldyKcTybecfc36KZ6defMcBflUAa7ns=&amp;center_on_screen=true&amp;float_window=true&amp;height=800&amp;positioning_strategy=center_on_screen&amp;width=950" TargetMode="External"/><Relationship Id="rId255" Type="http://schemas.openxmlformats.org/officeDocument/2006/relationships/hyperlink" Target="https://my.apps.factset.com/viewer/?_app_id=central_doc_viewer&amp;_dd2=%26f%3Dsld%26c%3Dtrue%26os%3D1438194%26oe%3D1438197&amp;_doc_docfn=U2FsdGVkX18cro8RmuApnN2sYCwJVnEF7OLfBDXOJ76Bc9X3uk84KQQ67F/rx6CA8LSsXUAUKS/VQU8OpUgaaphiP9yx5le/Bdo0CFuDT84=&amp;center_on_screen=true&amp;float_window=true&amp;height=800&amp;positioning_strategy=center_on_screen&amp;width=950" TargetMode="External"/><Relationship Id="rId297" Type="http://schemas.openxmlformats.org/officeDocument/2006/relationships/hyperlink" Target="https://my.apps.factset.com/viewer/?_app_id=central_doc_viewer&amp;_dd2=%26f%3Dsld%26c%3Dtrue%26os%3D81063%26oe%3D81066&amp;_doc_docfn=U2FsdGVkX19TibiMLimpX5vrT9xWKjccfKh/NABdCK4YGeX14pqQZpyPCM3715A0y+VK1TcCVNU0YzGx5sVnxIJXLHCxMxh2kIO5fjk/Fhg=&amp;center_on_screen=true&amp;float_window=true&amp;height=800&amp;positioning_strategy=center_on_screen&amp;width=950" TargetMode="External"/><Relationship Id="rId462" Type="http://schemas.openxmlformats.org/officeDocument/2006/relationships/hyperlink" Target="https://my.apps.factset.com/viewer/?_app_id=central_doc_viewer&amp;_dd2=%26f%3Dsld%26c%3Dtrue%26os%3D55842%26oe%3D55849&amp;_doc_docfn=U2FsdGVkX1+EuNnC4DDnLnJ6OOeedGdwTK628J6MmmWmJ/VguSKybv1jScJoxz4KssRaAvT/dWjz0qAAgcTeo0rMfj4JBi2tgWbmZbKPxKI=&amp;center_on_screen=true&amp;float_window=true&amp;height=800&amp;positioning_strategy=center_on_screen&amp;width=950" TargetMode="External"/><Relationship Id="rId518" Type="http://schemas.openxmlformats.org/officeDocument/2006/relationships/hyperlink" Target="https://my.apps.factset.com/viewer/?_app_id=central_doc_viewer&amp;_dd2=%26f%3Dsld%26c%3Dtrue%26os%3D61440%26oe%3D61445&amp;_doc_docfn=U2FsdGVkX19OOYXnR3XOfKYjfbYEMubSfgj9lDl7omGuzwSWuxGAqQEnj23SooOY4JXhjhmx0fwkz5M6vHq4RbkNDO5jDz6obH7v7tv6MDs=&amp;center_on_screen=true&amp;float_window=true&amp;height=800&amp;positioning_strategy=center_on_screen&amp;width=950" TargetMode="External"/><Relationship Id="rId115" Type="http://schemas.openxmlformats.org/officeDocument/2006/relationships/hyperlink" Target="https://my.apps.factset.com/viewer/?_app_id=central_doc_viewer&amp;_dd2=%26f%3Dsld%26c%3Dtrue%26os%3D31484%26oe%3D31489&amp;_doc_docfn=U2FsdGVkX19OXs7F7vZaTL/k+Izu0lURcF1Aq4BdUrh0GAwx3q92YME0YokDjj5Sr8VweU6Ip+ZBAuPn7/7dsg==&amp;center_on_screen=true&amp;float_window=true&amp;height=800&amp;positioning_strategy=center_on_screen&amp;width=950" TargetMode="External"/><Relationship Id="rId157" Type="http://schemas.openxmlformats.org/officeDocument/2006/relationships/hyperlink" Target="https://my.apps.factset.com/viewer/?_app_id=central_doc_viewer&amp;_dd2=%26f%3Dsld%26c%3Dtrue%26os%3D109218%26oe%3D109228&amp;_doc_docfn=U2FsdGVkX1+2NUB18gzhdhrbMDhTUSkv2W6n9eHxNPISJr7mcdevA4sPoP4igVZ8hUnBHYeoAOnL4oSYVJbyq2/TSWW6TCCewCHXZCm6exY=&amp;center_on_screen=true&amp;float_window=true&amp;height=800&amp;positioning_strategy=center_on_screen&amp;width=950" TargetMode="External"/><Relationship Id="rId322" Type="http://schemas.openxmlformats.org/officeDocument/2006/relationships/hyperlink" Target="https://my.apps.factset.com/viewer/?_app_id=central_doc_viewer&amp;_dd2=%26f%3Dsld%26c%3Dtrue%26os%3D62178%26oe%3D62184&amp;_doc_docfn=U2FsdGVkX18HdZfhEvJaWE6Lf+R2Q4AXSQBVLZsbiN6SSniTq5/FBCwpDGQugeBpA/dGTMiIO9dar4+e4tRpS5KQWbxtjdQ7F3MjKd6Kilk=&amp;center_on_screen=true&amp;float_window=true&amp;height=800&amp;positioning_strategy=center_on_screen&amp;width=950" TargetMode="External"/><Relationship Id="rId364" Type="http://schemas.openxmlformats.org/officeDocument/2006/relationships/hyperlink" Target="https://my.apps.factset.com/viewer/?_app_id=central_doc_viewer&amp;_dd2=%26f%3Dsld%26c%3Dtrue%26os%3D67939%26oe%3D67946&amp;_doc_docfn=U2FsdGVkX19X6kc4B4qIDpgoF0qBIAlWAAiRX7iWAirrUWDR1AzsvAy3CjaqCbQypj/jH+lBuC5PFneGr00mur4FlrI1Kk1hQ9JHp9+pkJU=&amp;center_on_screen=true&amp;float_window=true&amp;height=800&amp;positioning_strategy=center_on_screen&amp;width=950" TargetMode="External"/><Relationship Id="rId61" Type="http://schemas.openxmlformats.org/officeDocument/2006/relationships/hyperlink" Target="https://my.apps.factset.com/viewer/?_app_id=central_doc_viewer&amp;_dd2=%26f%3Dsld%26c%3Dtrue%26os%3D118554%26oe%3D118559&amp;_doc_docfn=U2FsdGVkX18FY+X/8M840GtiwcMX+3a0vehwOKUqYdX5p8krJixA+LTPHniLVlxhVcqnJJ1ZCpOsZC49pCFRoE7+/qc4q5xU7m8ekgBzC9s=&amp;center_on_screen=true&amp;float_window=true&amp;height=800&amp;positioning_strategy=center_on_screen&amp;width=950" TargetMode="External"/><Relationship Id="rId199" Type="http://schemas.openxmlformats.org/officeDocument/2006/relationships/hyperlink" Target="https://my.apps.factset.com/viewer/?_app_id=central_doc_viewer&amp;_dd2=%26f%3Dsld%26c%3Dtrue%26os%3D93503%26oe%3D93509&amp;_doc_docfn=U2FsdGVkX1+EygClGi02SvfYEO0HW7SmrEHsC0LbtVCOa9zxQzfk5hcWU9qeGmSd7QYKnccvbTHpulL8zPIh5tPJHFJOz4bVE2NNZCZv07s=&amp;center_on_screen=true&amp;float_window=true&amp;height=800&amp;positioning_strategy=center_on_screen&amp;width=950" TargetMode="External"/><Relationship Id="rId571" Type="http://schemas.openxmlformats.org/officeDocument/2006/relationships/hyperlink" Target="https://my.apps.factset.com/viewer/?_app_id=central_doc_viewer&amp;_dd2=%26f%3Dsld%26c%3Dtrue%26os%3D45281%26oe%3D45286&amp;_doc_docfn=U2FsdGVkX1+LxHwYdtPPGFRof8kqXakBiD2bZ/IMm7ethGFsopAs9oGPkElWlB3buCpFrqwod9CTm2OwYkLUNuWwf7btYb3jmBbltIG7bUc=&amp;center_on_screen=true&amp;float_window=true&amp;height=800&amp;positioning_strategy=center_on_screen&amp;width=950" TargetMode="External"/><Relationship Id="rId627" Type="http://schemas.openxmlformats.org/officeDocument/2006/relationships/hyperlink" Target="https://my.apps.factset.com/viewer/?_app_id=central_doc_viewer&amp;_dd2=%26f%3Dsld%26c%3Dtrue%26os%3D62427%26oe%3D62433&amp;_doc_docfn=U2FsdGVkX1++1qabNZv/GWrhglBXmkKpLMI/JLKv+dUWHwVXwwaOKvlKGmqmai3EMoaJvqC7wWUQgwlfjJD9zLDxau/gaJWnlO01kpOAJC0=&amp;center_on_screen=true&amp;float_window=true&amp;height=800&amp;positioning_strategy=center_on_screen&amp;width=950" TargetMode="External"/><Relationship Id="rId669" Type="http://schemas.openxmlformats.org/officeDocument/2006/relationships/hyperlink" Target="https://my.apps.factset.com/viewer/?_app_id=central_doc_viewer&amp;_dd2=%26f%3Dsld%26c%3Dtrue%26os%3D44473%26oe%3D44480&amp;_doc_docfn=U2FsdGVkX1/Q5DPIP6qXDYmGu7FnAdyhh0syPRyOScQSfFgXT3tlSKJJsySGmMRI7cgtGIA6+NYMyttYbQVBJgZtDd4FibnX1wi0jIYw1bE=&amp;center_on_screen=true&amp;float_window=true&amp;height=800&amp;positioning_strategy=center_on_screen&amp;width=950" TargetMode="External"/><Relationship Id="rId19" Type="http://schemas.openxmlformats.org/officeDocument/2006/relationships/hyperlink" Target="https://my.apps.factset.com/viewer/?_app_id=central_doc_viewer&amp;_dd2=%26f%3Dsld%26c%3Dtrue%26os%3D119566%26oe%3D119573&amp;_doc_docfn=U2FsdGVkX19x/MTJfYxLx9fVpAa6ac5VVI0Ih2Ly2I9W/onOW08capKufMPkrd9h96WwKgWtfIotDCWkeIzk6l7SCuQqMYDGy+FXYPix6JU=&amp;center_on_screen=true&amp;float_window=true&amp;height=800&amp;positioning_strategy=center_on_screen&amp;width=950" TargetMode="External"/><Relationship Id="rId224" Type="http://schemas.openxmlformats.org/officeDocument/2006/relationships/hyperlink" Target="https://my.apps.factset.com/viewer/?_app_id=central_doc_viewer&amp;_dd2=%26f%3Dsld%26c%3Dtrue%26os%3D90476%26oe%3D90482&amp;_doc_docfn=U2FsdGVkX18DuQdDDOb34+v+j6s7rQLYTGkyXnqdkjwOGGZ3J8AeZ6hAZBL96Z6gGSdKT1ETDhJKLAYA1KX3jo7m47ULidHbKvxWGg6VlOc=&amp;center_on_screen=true&amp;float_window=true&amp;height=800&amp;positioning_strategy=center_on_screen&amp;width=950" TargetMode="External"/><Relationship Id="rId266" Type="http://schemas.openxmlformats.org/officeDocument/2006/relationships/hyperlink" Target="https://my.apps.factset.com/viewer/?_app_id=central_doc_viewer&amp;_dd2=%26f%3Dsld%26c%3Dtrue%26os%3D1451974%26oe%3D1451980&amp;_doc_docfn=U2FsdGVkX195HLOUjvtnj+Z+LZaFAn4XgH6b7YfBU+zJOCajDSWLTM5zk2nxr4qcfvcUXnvXNRECExq49tCPHoYZNA1UkAq0tlLqOKd1hl0=&amp;center_on_screen=true&amp;float_window=true&amp;height=800&amp;positioning_strategy=center_on_screen&amp;width=950" TargetMode="External"/><Relationship Id="rId431" Type="http://schemas.openxmlformats.org/officeDocument/2006/relationships/hyperlink" Target="https://my.apps.factset.com/viewer/?_app_id=central_doc_viewer&amp;_dd2=%26f%3Dsld%26c%3Dtrue%26os%3D44900%26oe%3D44905&amp;_doc_docfn=U2FsdGVkX18J2d+975wxNvo9PCvk2wIND3JQg7kbcZtLk+GoKNfAq8+/+Pw2mTG4qXlU3cGXm93Tl/P2V8SBLL+neaanbK45l3da8IWBPhs=&amp;center_on_screen=true&amp;float_window=true&amp;height=800&amp;positioning_strategy=center_on_screen&amp;width=950" TargetMode="External"/><Relationship Id="rId473" Type="http://schemas.openxmlformats.org/officeDocument/2006/relationships/hyperlink" Target="https://my.apps.factset.com/viewer/?_app_id=central_doc_viewer&amp;_dd2=%26f%3Dsld%26c%3Dtrue%26os%3D55227%26oe%3D55234&amp;_doc_docfn=U2FsdGVkX1/y7/vlEah33OT95JkbnMOirNMvCExo7E97fFSgKmbvkP6Eqw89xFBgblZv1eevBHQPvb/x1DBiwunEp5yFE7yNrmS4ykw+dvY=&amp;center_on_screen=true&amp;float_window=true&amp;height=800&amp;positioning_strategy=center_on_screen&amp;width=950" TargetMode="External"/><Relationship Id="rId529" Type="http://schemas.openxmlformats.org/officeDocument/2006/relationships/hyperlink" Target="https://my.apps.factset.com/viewer/?_app_id=central_doc_viewer&amp;_dd2=%26f%3Dsld%26c%3Dtrue%26os%3D66567%26oe%3D66570&amp;_doc_docfn=U2FsdGVkX18Rr5X9EcYWOOxMyMYxdwu69fEEs0wwPQ+fCUCmnmqXG7vO0XoLVQlEJT+1rfM6YUbdrnR8Qr87o3rkHzO3T7Dl5o4JXqrDTYI=&amp;center_on_screen=true&amp;float_window=true&amp;height=800&amp;positioning_strategy=center_on_screen&amp;width=950" TargetMode="External"/><Relationship Id="rId680" Type="http://schemas.openxmlformats.org/officeDocument/2006/relationships/hyperlink" Target="https://my.apps.factset.com/viewer/?_app_id=central_doc_viewer&amp;_dd2=%26f%3Dsld%26c%3Dtrue%26os%3D51537%26oe%3D51543&amp;_doc_docfn=U2FsdGVkX18pSiMu+DKhZopHC/EiekPhX0/8ePGSm/nY1iSyR14hPFs3f2StH1+dy5VfmdJQYkh44ut/wCQDGMuGIOXu1Rjj4A8xjr5HkE8=&amp;center_on_screen=true&amp;float_window=true&amp;height=800&amp;positioning_strategy=center_on_screen&amp;width=950" TargetMode="External"/><Relationship Id="rId30" Type="http://schemas.openxmlformats.org/officeDocument/2006/relationships/hyperlink" Target="https://my.apps.factset.com/viewer/?_app_id=central_doc_viewer&amp;_dd2=%26f%3Dsld%26c%3Dtrue%26os%3D118645%26oe%3D118651&amp;_doc_docfn=U2FsdGVkX19LfG+YV0DVMqVc6kMKU9elaPQEh4WLz6PI/GOnGW70SVrAqvGhFGUUvQ+hKEZ7WFS6g9fmXcCd2AfcAj5hciLbOOeY1lWqQhU=&amp;center_on_screen=true&amp;float_window=true&amp;height=800&amp;positioning_strategy=center_on_screen&amp;width=950" TargetMode="External"/><Relationship Id="rId126" Type="http://schemas.openxmlformats.org/officeDocument/2006/relationships/hyperlink" Target="https://my.apps.factset.com/viewer/?_app_id=central_doc_viewer&amp;_dd2=%26f%3Dsld%26c%3Dtrue%26os%3D88179%26oe%3D88186&amp;_doc_docfn=U2FsdGVkX1/LntqODKzvF0R3nd6GCtkhHPf6a+P6HIDb/45OLVgyb5OeVqByEadQpx2TQvsV+DKyME3dcUIiM2xkEvNHzdmr9TwmFQkhi6I=&amp;center_on_screen=true&amp;float_window=true&amp;height=800&amp;positioning_strategy=center_on_screen&amp;width=950" TargetMode="External"/><Relationship Id="rId168" Type="http://schemas.openxmlformats.org/officeDocument/2006/relationships/hyperlink" Target="https://my.apps.factset.com/viewer/?_app_id=central_doc_viewer&amp;_dd2=%26f%3Dsld%26c%3Dtrue%26os%3D105343%26oe%3D105350&amp;_doc_docfn=U2FsdGVkX19O1pgsValLGalVjDPQTOdMI4gEaEgZ8hYGS9DbocXFX336pNQgS0WHBiMQTcGum+xBXBCvf/NnvgOy1Skdlt6tBu2HmvlWIxc=&amp;center_on_screen=true&amp;float_window=true&amp;height=800&amp;positioning_strategy=center_on_screen&amp;width=950" TargetMode="External"/><Relationship Id="rId333" Type="http://schemas.openxmlformats.org/officeDocument/2006/relationships/hyperlink" Target="https://my.apps.factset.com/viewer/?_app_id=central_doc_viewer&amp;_dd2=%26f%3Dsld%26c%3Dtrue%26os%3D68583%26oe%3D68591&amp;_doc_docfn=U2FsdGVkX1/CC5/2itUENaZ45o54dNWF9kNtVpgSIO+yrmmmAAjcrBW/2AN2rXwCIWTciKyR4/yay8LNOaUgFfh/yl2sXntDwfOkYhDqN4k=&amp;center_on_screen=true&amp;float_window=true&amp;height=800&amp;positioning_strategy=center_on_screen&amp;width=950" TargetMode="External"/><Relationship Id="rId540" Type="http://schemas.openxmlformats.org/officeDocument/2006/relationships/hyperlink" Target="https://my.apps.factset.com/viewer/?_app_id=central_doc_viewer&amp;_dd2=%26f%3Dsld%26c%3Dtrue%26os%3D42341%26oe%3D42347&amp;_doc_docfn=U2FsdGVkX1+wafSZPhjOQgfcbvaJUb+Qd3ynZsVyojPvnWDTT9wy+m8b2I1guctDrUMRrMZX1NCP26FQeMgIjchru0DTM+6ySvIvhmgG088=&amp;center_on_screen=true&amp;float_window=true&amp;height=800&amp;positioning_strategy=center_on_screen&amp;width=950" TargetMode="External"/><Relationship Id="rId72" Type="http://schemas.openxmlformats.org/officeDocument/2006/relationships/hyperlink" Target="https://my.apps.factset.com/viewer/?_app_id=central_doc_viewer&amp;_dd2=%26f%3Dsld%26c%3Dtrue%26os%3D124922%26oe%3D124929&amp;_doc_docfn=U2FsdGVkX18kyh0OsXUQ9bPJ4LDZWTCvaN+sjI7jOXXDQwgcKCS2frtKvEq+EdoJkzB5+EgJUA6mdj3/FCujHSiZqUwBJCYjZ1V7UnjkmYA=&amp;center_on_screen=true&amp;float_window=true&amp;height=800&amp;positioning_strategy=center_on_screen&amp;width=950" TargetMode="External"/><Relationship Id="rId375" Type="http://schemas.openxmlformats.org/officeDocument/2006/relationships/hyperlink" Target="https://my.apps.factset.com/viewer/?_app_id=central_doc_viewer&amp;_dd2=%26f%3Dsld%26c%3Dtrue%26os%3D59485%26oe%3D59490&amp;_doc_docfn=U2FsdGVkX18UtkD97i3cUT2Omwt/vFR/IuLNeFGOs6swu02KtQxKAJhdMZELWb/IlWCX0BOZfS3iJKyPuVu5r15wiSy5BVVk/OaF9r0ibGQ=&amp;center_on_screen=true&amp;float_window=true&amp;height=800&amp;positioning_strategy=center_on_screen&amp;width=950" TargetMode="External"/><Relationship Id="rId582" Type="http://schemas.openxmlformats.org/officeDocument/2006/relationships/hyperlink" Target="https://my.apps.factset.com/viewer/?_app_id=central_doc_viewer&amp;_dd2=%26f%3Dsld%26c%3Dtrue%26os%3D50383%26oe%3D50388&amp;_doc_docfn=U2FsdGVkX1+QiOhPPKke3yRuzNAT7ZM1Bx4qm5fponaLefTLmL4VNaRUhL/AbG1ZMtP50GIGmQyO/X7dt8mzHiiMKysh93roHrnnjIXuaUs=&amp;center_on_screen=true&amp;float_window=true&amp;height=800&amp;positioning_strategy=center_on_screen&amp;width=950" TargetMode="External"/><Relationship Id="rId638" Type="http://schemas.openxmlformats.org/officeDocument/2006/relationships/hyperlink" Target="https://my.apps.factset.com/viewer/?_app_id=central_doc_viewer&amp;_dd2=%26f%3Dsld%26c%3Dtrue%26os%3D69286%26oe%3D69293&amp;_doc_docfn=U2FsdGVkX1/H0GV0ATXYwOFbYHCqLuCX1/mmBBKENP87l0GsWvjydxqR1/UwvmlhsMsNdQOiaCINM1XhATd2EhXZfyenbiSFqxaQduFVZ/Y=&amp;center_on_screen=true&amp;float_window=true&amp;height=800&amp;positioning_strategy=center_on_screen&amp;width=950" TargetMode="External"/><Relationship Id="rId3" Type="http://schemas.openxmlformats.org/officeDocument/2006/relationships/hyperlink" Target="https://my.apps.factset.com/viewer/?_app_id=central_doc_viewer&amp;_dd2=%26f%3Dsld%26c%3Dtrue%26os%3D115821%26oe%3D115830&amp;_doc_docfn=U2FsdGVkX19c1rrad4CDhBfMDIWtqMFqO/876tH+fsD/iGYzo5iQSNdaEp5wJFAIlFMDPjxXo1wJHfzHMqfgHpZAjBSQ7nYHuSDqBKZVkig=&amp;center_on_screen=true&amp;float_window=true&amp;height=800&amp;positioning_strategy=center_on_screen&amp;width=950" TargetMode="External"/><Relationship Id="rId235" Type="http://schemas.openxmlformats.org/officeDocument/2006/relationships/hyperlink" Target="https://my.apps.factset.com/viewer/?_app_id=central_doc_viewer&amp;_dd2=%26f%3Dsld%26c%3Dtrue%26os%3D96762%26oe%3D96769&amp;_doc_docfn=U2FsdGVkX18YqYPSjmWfKgT2UgSjbHbe0d7P8odJze6AhDtcjYi94B9PnDO1x6ZjKqBUtDxpKnfQgGw1d3eZa5uQGPEZyBH2ND5q62TX5P8=&amp;center_on_screen=true&amp;float_window=true&amp;height=800&amp;positioning_strategy=center_on_screen&amp;width=950" TargetMode="External"/><Relationship Id="rId277" Type="http://schemas.openxmlformats.org/officeDocument/2006/relationships/hyperlink" Target="https://my.apps.factset.com/viewer/?_app_id=central_doc_viewer&amp;_dd2=%26f%3Dsld%26c%3Dtrue%26os%3D63308%26oe%3D63314&amp;_doc_docfn=U2FsdGVkX1+qmbt9gjljCG76ytrIXSKHpXQZMgZ8fJoBcuH9CIVqNRA6ZTfruM9th2rluEqQvPZi4BwS4IRQZJfODRZSkDPjj0oFBYQXSso=&amp;center_on_screen=true&amp;float_window=true&amp;height=800&amp;positioning_strategy=center_on_screen&amp;width=950" TargetMode="External"/><Relationship Id="rId400" Type="http://schemas.openxmlformats.org/officeDocument/2006/relationships/hyperlink" Target="https://my.apps.factset.com/viewer/?_app_id=central_doc_viewer&amp;_dd2=%26f%3Dsld%26c%3Dtrue%26os%3D58319%26oe%3D58325&amp;_doc_docfn=U2FsdGVkX19DRgiHYsOXmJQg7c62hi8deWIkvJrNOiD8wI38MlgVgb/GKRn8noepnJoUmDTUu4Qf5ICATxr6SOMLh4ZMgNAmDtrW4OnwVLo=&amp;center_on_screen=true&amp;float_window=true&amp;height=800&amp;positioning_strategy=center_on_screen&amp;width=950" TargetMode="External"/><Relationship Id="rId442" Type="http://schemas.openxmlformats.org/officeDocument/2006/relationships/hyperlink" Target="https://my.apps.factset.com/viewer/?_app_id=central_doc_viewer&amp;_dd2=%26f%3Dsld%26c%3Dtrue%26os%3D49867%26oe%3D49870&amp;_doc_docfn=U2FsdGVkX18lhs8eadw69n2MOn88kuDf0Kr+jTFoiJEttXOj7MYq595+y5GJSq1V/hMXASH5YEVfTf9VC93jZTWJVKtMznTnGlepfgkhpNw=&amp;center_on_screen=true&amp;float_window=true&amp;height=800&amp;positioning_strategy=center_on_screen&amp;width=950" TargetMode="External"/><Relationship Id="rId484" Type="http://schemas.openxmlformats.org/officeDocument/2006/relationships/hyperlink" Target="https://my.apps.factset.com/viewer/?_app_id=central_doc_viewer&amp;_dd2=%26f%3Dsld%26c%3Dtrue%26os%3D42342%26oe%3D42348&amp;_doc_docfn=U2FsdGVkX188DHP1EZTRAXMp8aoGnaBtPbryUcvC+1zVL8rNOR6bYBPdcRxH3UhUHfW21E9DFinJmtwdNEDMQ4FPMp5hWNH4wAVUXVSqqGs=&amp;center_on_screen=true&amp;float_window=true&amp;height=800&amp;positioning_strategy=center_on_screen&amp;width=950" TargetMode="External"/><Relationship Id="rId137" Type="http://schemas.openxmlformats.org/officeDocument/2006/relationships/hyperlink" Target="https://my.apps.factset.com/viewer/?_app_id=central_doc_viewer&amp;_dd2=%26f%3Dsld%26c%3Dtrue%26os%3D99215%26oe%3D99220&amp;_doc_docfn=U2FsdGVkX1/N5/acLOx/h6IEOcjdr+VW+RGavfGWxUla/Y7ZVOucDKZ8FaQhQpwWcMkb/sGW4XjbZWCM2i5mcEdNJMY6T9LXtoJvIm5BDZE=&amp;center_on_screen=true&amp;float_window=true&amp;height=800&amp;positioning_strategy=center_on_screen&amp;width=950" TargetMode="External"/><Relationship Id="rId302" Type="http://schemas.openxmlformats.org/officeDocument/2006/relationships/hyperlink" Target="https://my.apps.factset.com/viewer/?_app_id=central_doc_viewer&amp;_dd2=%26f%3Dsld%26c%3Dtrue%26os%3D76756%26oe%3D76762&amp;_doc_docfn=U2FsdGVkX1/aeHyY2JsT9FTB4t+LX3QsWrg5KVEKK4a5WSVVEGfZCShYt0iMBG1Rirvg1RBDjg+5rySY3uzlSce8gEm0VRB3i08Tmtpq3f0=&amp;center_on_screen=true&amp;float_window=true&amp;height=800&amp;positioning_strategy=center_on_screen&amp;width=950" TargetMode="External"/><Relationship Id="rId344" Type="http://schemas.openxmlformats.org/officeDocument/2006/relationships/hyperlink" Target="https://my.apps.factset.com/viewer/?_app_id=central_doc_viewer&amp;_dd2=%26f%3Dsld%26c%3Dtrue%26os%3D57625%26oe%3D57631&amp;_doc_docfn=U2FsdGVkX19cU97vv/AgyWMV7UQwR3xNgqcJtgoTrxwN4asNtIWCHTbHxrBKkjJTM5rKsyB90EnEcUFBT+59x2S2VRWH2jSdzUfYWtsYIhY=&amp;center_on_screen=true&amp;float_window=true&amp;height=800&amp;positioning_strategy=center_on_screen&amp;width=950" TargetMode="External"/><Relationship Id="rId691" Type="http://schemas.openxmlformats.org/officeDocument/2006/relationships/hyperlink" Target="https://my.apps.factset.com/viewer/?_app_id=central_doc_viewer&amp;_dd2=%26f%3Dsld%26c%3Dtrue%26os%3D52816%26oe%3D52817&amp;_doc_docfn=U2FsdGVkX195uh+EsrH9CCg7DF64XWR/rbsaKxPb9IhAHcRCz1qxTUJ60nP9IB8Gc/pIjlTGjWaSMJfU2Til+/ExTB/TyoR7BRozp61Nd04=&amp;center_on_screen=true&amp;float_window=true&amp;height=800&amp;positioning_strategy=center_on_screen&amp;width=950" TargetMode="External"/><Relationship Id="rId41" Type="http://schemas.openxmlformats.org/officeDocument/2006/relationships/hyperlink" Target="https://my.apps.factset.com/viewer/?_app_id=central_doc_viewer&amp;_dd2=%26f%3Dsld%26c%3Dtrue%26os%3D203027%26oe%3D203032&amp;_doc_docfn=U2FsdGVkX1+4+akb0vjUEvVc2a0p8a0lh8T5HA1TM+/kAPW4IkO4UyWk+aWpJpf/eMD8PqDVFzkA6z6XEJshlyoAfYoVlVFT7PUB0fwcZjI=&amp;center_on_screen=true&amp;float_window=true&amp;height=800&amp;positioning_strategy=center_on_screen&amp;width=950" TargetMode="External"/><Relationship Id="rId83" Type="http://schemas.openxmlformats.org/officeDocument/2006/relationships/hyperlink" Target="https://my.apps.factset.com/viewer/?_app_id=central_doc_viewer&amp;_dd2=%26f%3Dsld%26c%3Dtrue%26os%3D128767%26oe%3D128773&amp;_doc_docfn=U2FsdGVkX19uoIAsEAQgnnBxwR7ahroixFyJa9MbHa9awW6MGzZiThFyJek2OA06U2i7LAgTUyf03I5uFTU4PzCzF+Xpqbp4hXGxH6IWc6Q=&amp;center_on_screen=true&amp;float_window=true&amp;height=800&amp;positioning_strategy=center_on_screen&amp;width=950" TargetMode="External"/><Relationship Id="rId179" Type="http://schemas.openxmlformats.org/officeDocument/2006/relationships/hyperlink" Target="https://my.apps.factset.com/viewer/?_app_id=central_doc_viewer&amp;_dd2=%26f%3Dsld%26c%3Dtrue%26os%3D109452%26oe%3D109462&amp;_doc_docfn=U2FsdGVkX18eAEEajk04b/msBpEGtsWP8WmzHtO7c1iCqOJx4kruOSYlXlDcrB6RaZcn2r4ZyAVrNcA6X76M/6C6T+b1kY7rIMipMYoJQXY=&amp;center_on_screen=true&amp;float_window=true&amp;height=800&amp;positioning_strategy=center_on_screen&amp;width=950" TargetMode="External"/><Relationship Id="rId386" Type="http://schemas.openxmlformats.org/officeDocument/2006/relationships/hyperlink" Target="https://my.apps.factset.com/viewer/?_app_id=central_doc_viewer&amp;_dd2=%26f%3Dsld%26c%3Dtrue%26os%3D64575%26oe%3D64578&amp;_doc_docfn=U2FsdGVkX18dUPl+BILhKqKQkpdYwAOH4ayXaxhcsHg7Px+URdBaezg7qg8ADoTB+VuEYsDPD7goFifETVtkYriylnhC33fDzkI0V9zF2Uw=&amp;center_on_screen=true&amp;float_window=true&amp;height=800&amp;positioning_strategy=center_on_screen&amp;width=950" TargetMode="External"/><Relationship Id="rId551" Type="http://schemas.openxmlformats.org/officeDocument/2006/relationships/hyperlink" Target="https://my.apps.factset.com/viewer/?_app_id=central_doc_viewer&amp;_dd2=%26f%3Dsld%26c%3Dtrue%26os%3D47434%26oe%3D47437&amp;_doc_docfn=U2FsdGVkX1+u1mHt8c1EN2Q5677Qyi3iW9AXLNFiYgRcSL74eMYwoZT13jbzMJr1iL2mZVd5Q/kKgVHCjT047DO5sSaptAWOnuG/zeeJM2w=&amp;center_on_screen=true&amp;float_window=true&amp;height=800&amp;positioning_strategy=center_on_screen&amp;width=950" TargetMode="External"/><Relationship Id="rId593" Type="http://schemas.openxmlformats.org/officeDocument/2006/relationships/hyperlink" Target="https://my.apps.factset.com/viewer/?_app_id=central_doc_viewer&amp;_dd2=%26f%3Dsld%26c%3Dtrue%26os%3D42808%26oe%3D42814&amp;_doc_docfn=U2FsdGVkX1/fS6k6jNBAvaGUk6Qbz8/xGZpa8BRFCJ4z2dAZtgAfegnKCo54fxxcVZcrjp2jKTOFpjBUvy9leRhNbK3RzXnA0nrbZDCgK2U=&amp;center_on_screen=true&amp;float_window=true&amp;height=800&amp;positioning_strategy=center_on_screen&amp;width=950" TargetMode="External"/><Relationship Id="rId607" Type="http://schemas.openxmlformats.org/officeDocument/2006/relationships/hyperlink" Target="https://my.apps.factset.com/viewer/?_app_id=central_doc_viewer&amp;_dd2=%26f%3Dsld%26c%3Dtrue%26os%3D49896%26oe%3D49902&amp;_doc_docfn=U2FsdGVkX1/Y4j3KSJXZMRAnInKFEIcYU2GOU8AkxV3K88rNqbGhYT+W6e14HKPJ1j6ygHEPXkRlRsIn/ZoawVOtz4RE9gAsF49bzv7VTNk=&amp;center_on_screen=true&amp;float_window=true&amp;height=800&amp;positioning_strategy=center_on_screen&amp;width=950" TargetMode="External"/><Relationship Id="rId649" Type="http://schemas.openxmlformats.org/officeDocument/2006/relationships/hyperlink" Target="https://my.apps.factset.com/viewer/?_app_id=central_doc_viewer&amp;_dd2=%26f%3Dsld%26c%3Dtrue%26os%3D45008%26oe%3D45014&amp;_doc_docfn=U2FsdGVkX1/SJAll45LyQ6T8lv5YM1t3N7FsKs2/GZQzdZ5qbPL7YKGWAcmPHxqBRntkoNLdV47Yc0EBUgoNx6Kl73DSIKclXY33WzmPbIY=&amp;center_on_screen=true&amp;float_window=true&amp;height=800&amp;positioning_strategy=center_on_screen&amp;width=950" TargetMode="External"/><Relationship Id="rId190" Type="http://schemas.openxmlformats.org/officeDocument/2006/relationships/hyperlink" Target="https://my.apps.factset.com/viewer/?_app_id=central_doc_viewer&amp;_dd2=%26f%3Dsld%26c%3Dtrue%26os%3D37698%26oe%3D37702&amp;_doc_docfn=U2FsdGVkX19CY98PqCq15z8ZPljhnciQsZEwN453OvCYP5sYoFfjJkOc8SfuY9TL+6sKOtjDLJZEUMq8wjZLlA==&amp;center_on_screen=true&amp;float_window=true&amp;height=800&amp;positioning_strategy=center_on_screen&amp;width=950" TargetMode="External"/><Relationship Id="rId204" Type="http://schemas.openxmlformats.org/officeDocument/2006/relationships/hyperlink" Target="https://my.apps.factset.com/viewer/?_app_id=central_doc_viewer&amp;_dd2=%26f%3Dsld%26c%3Dtrue%26os%3D96566%26oe%3D96569&amp;_doc_docfn=U2FsdGVkX1/iGikqXNrJCp65Lx1BrwwyRcUcN81T9miLiNVrjX90NkMM8IVq7QJVc7Zo8J4j/IobguQ89GL2iK2puvGzDm0igRN3fTUYS/Q=&amp;center_on_screen=true&amp;float_window=true&amp;height=800&amp;positioning_strategy=center_on_screen&amp;width=950" TargetMode="External"/><Relationship Id="rId246" Type="http://schemas.openxmlformats.org/officeDocument/2006/relationships/hyperlink" Target="https://my.apps.factset.com/viewer/?_app_id=central_doc_viewer&amp;_dd2=%26f%3Dsld%26c%3Dtrue%26os%3D1428345%26oe%3D1428351&amp;_doc_docfn=U2FsdGVkX1/C6FKXtQjayCAgzkqNPOuq9wO/xX200nC5BSBFi0OCU+Ky5HgUn6RPKagw8B0fQVAFt3ZPfvs/kCH0jAWxtBbP30MlCD7sRKU=&amp;center_on_screen=true&amp;float_window=true&amp;height=800&amp;positioning_strategy=center_on_screen&amp;width=950" TargetMode="External"/><Relationship Id="rId288" Type="http://schemas.openxmlformats.org/officeDocument/2006/relationships/hyperlink" Target="https://my.apps.factset.com/viewer/?_app_id=central_doc_viewer&amp;_dd2=%26f%3Dsld%26c%3Dtrue%26os%3D68436%26oe%3D68441&amp;_doc_docfn=U2FsdGVkX1/drPpfUv+9/bPzARXIdtCrVfW50Vcbgkz0Woadonm3vYIPsMCdjlxeJBLPe2fWBFkW7mH9xJIQtO3z30r4EdH5a3K+U31ZRIg=&amp;center_on_screen=true&amp;float_window=true&amp;height=800&amp;positioning_strategy=center_on_screen&amp;width=950" TargetMode="External"/><Relationship Id="rId411" Type="http://schemas.openxmlformats.org/officeDocument/2006/relationships/hyperlink" Target="https://my.apps.factset.com/viewer/?_app_id=central_doc_viewer&amp;_dd2=%26f%3Dsld%26c%3Dtrue%26os%3D63413%26oe%3D63418&amp;_doc_docfn=U2FsdGVkX187yKMrTCRbgfveJ2AM4UfCBUzd9Vs7a2CPJkPQormgcw7ME5c6lw7XQ1fVnQ6s9l2AuyaM11Vy8JE+trsjMTjC7V3ou9Ppw4s=&amp;center_on_screen=true&amp;float_window=true&amp;height=800&amp;positioning_strategy=center_on_screen&amp;width=950" TargetMode="External"/><Relationship Id="rId453" Type="http://schemas.openxmlformats.org/officeDocument/2006/relationships/hyperlink" Target="https://my.apps.factset.com/viewer/?_app_id=central_doc_viewer&amp;_dd2=%26f%3Dsld%26c%3Dtrue%26os%3D41312%26oe%3D41320&amp;_doc_docfn=U2FsdGVkX1+MTpyEmghf8MALg190jZMM19PBIO9g6DKGOLY2Vnp0RKpulRlBxEKkC7JKsNNHzcTKiH+ONhp4y8756v6fTFeGsLPp4T2yzP0=&amp;center_on_screen=true&amp;float_window=true&amp;height=800&amp;positioning_strategy=center_on_screen&amp;width=950" TargetMode="External"/><Relationship Id="rId509" Type="http://schemas.openxmlformats.org/officeDocument/2006/relationships/hyperlink" Target="https://my.apps.factset.com/viewer/?_app_id=central_doc_viewer&amp;_dd2=%26f%3Dsld%26c%3Dtrue%26os%3D61882%26oe%3D61889&amp;_doc_docfn=U2FsdGVkX1/INZ/2gNvj+zHvGs2rOb/6SIapnYD9JXBayZDiya+DrBq+QphLbjFEMpcDemr+ACqOhFhe7w2/fkMea5BHCxpCueiEA67d/TI=&amp;center_on_screen=true&amp;float_window=true&amp;height=800&amp;positioning_strategy=center_on_screen&amp;width=950" TargetMode="External"/><Relationship Id="rId660" Type="http://schemas.openxmlformats.org/officeDocument/2006/relationships/hyperlink" Target="https://my.apps.factset.com/viewer/?_app_id=central_doc_viewer&amp;_dd2=%26f%3Dsld%26c%3Dtrue%26os%3D50129%26oe%3D50135&amp;_doc_docfn=U2FsdGVkX18lriW6JBrmVNMEo+aqZMjLwav4gEhpS1cUYikq77gpe6VCm5BJEolE/xqoa50tuDisAHTKpW6y/T/rmusqFm0RLe5TZ5h0pnY=&amp;center_on_screen=true&amp;float_window=true&amp;height=800&amp;positioning_strategy=center_on_screen&amp;width=950" TargetMode="External"/><Relationship Id="rId106" Type="http://schemas.openxmlformats.org/officeDocument/2006/relationships/hyperlink" Target="https://my.apps.factset.com/viewer/?_app_id=central_doc_viewer&amp;_dd2=%26f%3Dsld%26c%3Dtrue%26os%3D106307%26oe%3D106312&amp;_doc_docfn=U2FsdGVkX18mB2gjqeuaJCpbIVh7Tje8SCs9yB6b4NTng2iY5xkEmtSmJRCo+zgFE0DiiTwOKT3RzFZRDeOltL2c1I/j8walMANU9JSdaT0=&amp;center_on_screen=true&amp;float_window=true&amp;height=800&amp;positioning_strategy=center_on_screen&amp;width=950" TargetMode="External"/><Relationship Id="rId313" Type="http://schemas.openxmlformats.org/officeDocument/2006/relationships/hyperlink" Target="https://my.apps.factset.com/viewer/?_app_id=central_doc_viewer&amp;_dd2=%26f%3Dsld%26c%3Dtrue%26os%3D58072%26oe%3D58077&amp;_doc_docfn=U2FsdGVkX1/Ce1GrMfjkaw/0oUvKyWEjJNEn4UvO9/3JKh04OIbGQOTX+oF+t5OfaInteGsY5BrW40UZhGGwoIXDlE05hMV330CG4zQ6Yz8=&amp;center_on_screen=true&amp;float_window=true&amp;height=800&amp;positioning_strategy=center_on_screen&amp;width=950" TargetMode="External"/><Relationship Id="rId495" Type="http://schemas.openxmlformats.org/officeDocument/2006/relationships/hyperlink" Target="https://my.apps.factset.com/viewer/?_app_id=central_doc_viewer&amp;_dd2=%26f%3Dsld%26c%3Dtrue%26os%3D47292%26oe%3D47298&amp;_doc_docfn=U2FsdGVkX1+HKKcdgdvPjheWJ3lEIT6WZoYxGN3I1januCig63J+xH3MmxGcDcW8p53AMm5RbBDxOq6zPMgayK5cMiR1DOBDoDoPR5VCGdo=&amp;center_on_screen=true&amp;float_window=true&amp;height=800&amp;positioning_strategy=center_on_screen&amp;width=950" TargetMode="External"/><Relationship Id="rId10" Type="http://schemas.openxmlformats.org/officeDocument/2006/relationships/hyperlink" Target="https://my.apps.factset.com/viewer/?_app_id=central_doc_viewer&amp;_dd2=%26f%3Dsld%26c%3Dtrue%26os%3D111828%26oe%3D111835&amp;_doc_docfn=U2FsdGVkX1+4R2cAk+kUAXHID9vjIVsmrNLLgdU3UijoMBfmF/Kdaby0XYLVYexoHvk9tS7o7QDd9WOf/FUnk+K7MnlTnqGZ2sA2TxajK6A=&amp;center_on_screen=true&amp;float_window=true&amp;height=800&amp;positioning_strategy=center_on_screen&amp;width=950" TargetMode="External"/><Relationship Id="rId52" Type="http://schemas.openxmlformats.org/officeDocument/2006/relationships/hyperlink" Target="https://my.apps.factset.com/viewer/?_app_id=central_doc_viewer&amp;_dd2=%26f%3Dsld%26c%3Dtrue%26os%3D121835%26oe%3D121838&amp;_doc_docfn=U2FsdGVkX19kf0hv0SPqYkhMRIgnkL9rr7sKjjFRRAlfz4cPj16zVDM0boWb2mwzceQPG0ciLuc4gcs4vbsq6FWn6I9CeaM6UDmuiTmX9x4=&amp;center_on_screen=true&amp;float_window=true&amp;height=800&amp;positioning_strategy=center_on_screen&amp;width=950" TargetMode="External"/><Relationship Id="rId94" Type="http://schemas.openxmlformats.org/officeDocument/2006/relationships/hyperlink" Target="https://my.apps.factset.com/viewer/?_app_id=central_doc_viewer&amp;_dd2=%26f%3Dsld%26c%3Dtrue%26os%3D99474%26oe%3D99481&amp;_doc_docfn=U2FsdGVkX19z1YwFwLpadS97687mlMIw/ysTrgu4ZmyvxZaw/zi6pZz6ygnPSMK6z60JIKplxH6F50LFPupcJVMCKQXnwnHVMDOydXlBnxY=&amp;center_on_screen=true&amp;float_window=true&amp;height=800&amp;positioning_strategy=center_on_screen&amp;width=950" TargetMode="External"/><Relationship Id="rId148" Type="http://schemas.openxmlformats.org/officeDocument/2006/relationships/hyperlink" Target="https://my.apps.factset.com/viewer/?_app_id=central_doc_viewer&amp;_dd2=%26f%3Dsld%26c%3Dtrue%26os%3D95543%26oe%3D95548&amp;_doc_docfn=U2FsdGVkX1/OKxH0ffJoZeFPVifvpxleBCx/lM3yq3pEwlRanw8yV01MMGMsd1sEQf++gHQFeKKqiz2vZhjoqhGs6D8U2zsFYiPIBIQGFUo=&amp;center_on_screen=true&amp;float_window=true&amp;height=800&amp;positioning_strategy=center_on_screen&amp;width=950" TargetMode="External"/><Relationship Id="rId355" Type="http://schemas.openxmlformats.org/officeDocument/2006/relationships/hyperlink" Target="https://my.apps.factset.com/viewer/?_app_id=central_doc_viewer&amp;_dd2=%26f%3Dsld%26c%3Dtrue%26os%3D62667%26oe%3D62668&amp;_doc_docfn=U2FsdGVkX18ZVPWBQfzd2A6R2fNP5NMvc8Ch/o8tWUZo6P9ugFQJcMLFbmyjzzC8DPOgzVnXJrFVBRTJQyWt0e9hvpOB1+ZrYpRzB7c1ID0=&amp;center_on_screen=true&amp;float_window=true&amp;height=800&amp;positioning_strategy=center_on_screen&amp;width=950" TargetMode="External"/><Relationship Id="rId397" Type="http://schemas.openxmlformats.org/officeDocument/2006/relationships/hyperlink" Target="https://my.apps.factset.com/viewer/?_app_id=central_doc_viewer&amp;_dd2=%26f%3Dsld%26c%3Dtrue%26os%3D59769%26oe%3D59776&amp;_doc_docfn=U2FsdGVkX18zPscqN0XsjY61BUUMKQfNn4/lSVQzntqZezT/rTSs9xluFLUXUgudw5Xaz1muPe4hHk5QPAPwnMeRPAaXyiRULHw7Fhhsoy0=&amp;center_on_screen=true&amp;float_window=true&amp;height=800&amp;positioning_strategy=center_on_screen&amp;width=950" TargetMode="External"/><Relationship Id="rId520" Type="http://schemas.openxmlformats.org/officeDocument/2006/relationships/hyperlink" Target="https://my.apps.factset.com/viewer/?_app_id=central_doc_viewer&amp;_dd2=%26f%3Dsld%26c%3Dtrue%26os%3D67019%26oe%3D67025&amp;_doc_docfn=U2FsdGVkX1861n0JK4tZaDM1P+5/58gYY6Ty+IDdoYWrgtqSUNs+nqCzwO/620P4RIp/vtxVtRf6loU4AqlefWiZiVyw3CZR+XlPfNbOLmI=&amp;center_on_screen=true&amp;float_window=true&amp;height=800&amp;positioning_strategy=center_on_screen&amp;width=950" TargetMode="External"/><Relationship Id="rId562" Type="http://schemas.openxmlformats.org/officeDocument/2006/relationships/hyperlink" Target="https://my.apps.factset.com/viewer/?_app_id=central_doc_viewer&amp;_dd2=%26f%3Dsld%26c%3Dtrue%26os%3D45732%26oe%3D45739&amp;_doc_docfn=U2FsdGVkX182p+Kl6Xf31ZVPGRgRzkm7CKCJndDnda+vz0IQ/GMzqPtoAYN7EwVV+WxeXsN1TPwMq/nHDLG9gJCLFufmMnE3MfsPcDBMKlE=&amp;center_on_screen=true&amp;float_window=true&amp;height=800&amp;positioning_strategy=center_on_screen&amp;width=950" TargetMode="External"/><Relationship Id="rId618" Type="http://schemas.openxmlformats.org/officeDocument/2006/relationships/hyperlink" Target="https://my.apps.factset.com/viewer/?_app_id=central_doc_viewer&amp;_dd2=%26f%3Dsld%26c%3Dtrue%26os%3D58319%26oe%3D58325&amp;_doc_docfn=U2FsdGVkX1/WLRS/epij/nn6uDml+i8+CaKwtA8wpeI2z0oSxKixCBSt4pqXwFtAUHOSRwHCs2bOeNSJp2VjfDcQNI51Xz3h5xPUJua1Rxg=&amp;center_on_screen=true&amp;float_window=true&amp;height=800&amp;positioning_strategy=center_on_screen&amp;width=950" TargetMode="External"/><Relationship Id="rId215" Type="http://schemas.openxmlformats.org/officeDocument/2006/relationships/hyperlink" Target="https://my.apps.factset.com/viewer/?_app_id=central_doc_viewer&amp;_dd2=%26f%3Dsld%26c%3Dtrue%26os%3D95739%26oe%3D95742&amp;_doc_docfn=U2FsdGVkX1/AJSLYeG+9xbArAJkIzYF93mlSFJi6jttXJiFp2yn862tN7gkRgNmobT2cU/L5qbkXBzJkWrVwbW3ocv3UtK9zYpEiGRnYThI=&amp;center_on_screen=true&amp;float_window=true&amp;height=800&amp;positioning_strategy=center_on_screen&amp;width=950" TargetMode="External"/><Relationship Id="rId257" Type="http://schemas.openxmlformats.org/officeDocument/2006/relationships/hyperlink" Target="https://my.apps.factset.com/viewer/?_app_id=central_doc_viewer&amp;_dd2=%26f%3Dsld%26c%3Dtrue%26os%3D1437474%26oe%3D1437477&amp;_doc_docfn=U2FsdGVkX18csPqZGRFu98xQAyY5YIWGf7njFMmMJwAdNzDfRRTfbRg4548b9S/8WAvUB0/z0W+OFYfAXwPpfn362cZ97k8vF3h/Wt2NS/U=&amp;center_on_screen=true&amp;float_window=true&amp;height=800&amp;positioning_strategy=center_on_screen&amp;width=950" TargetMode="External"/><Relationship Id="rId422" Type="http://schemas.openxmlformats.org/officeDocument/2006/relationships/hyperlink" Target="https://my.apps.factset.com/viewer/?_app_id=central_doc_viewer&amp;_dd2=%26f%3Dsld%26c%3Dtrue%26os%3D70317%26oe%3D70322&amp;_doc_docfn=U2FsdGVkX199Rr18+OVbhcXSjn0/renM6QxOeBEpCnYLUYeTymvJIIj8WqOadVn2o40JyQtWx4QSzZKKZ6DB+8tcvf8xhgTYfNweddq1lAM=&amp;center_on_screen=true&amp;float_window=true&amp;height=800&amp;positioning_strategy=center_on_screen&amp;width=950" TargetMode="External"/><Relationship Id="rId464" Type="http://schemas.openxmlformats.org/officeDocument/2006/relationships/hyperlink" Target="https://my.apps.factset.com/viewer/?_app_id=central_doc_viewer&amp;_dd2=%26f%3Dsld%26c%3Dtrue%26os%3D49327%26oe%3D49333&amp;_doc_docfn=U2FsdGVkX18thC/5TDcK7HP3T9V0CGjQ5tWIi0Yk7wJ+cAtYDxN8xwLaLt1xRga+VmB7Rw8JQ+leXcf8dHdXpfN2BfjbkCf+BYau+F+0ozU=&amp;center_on_screen=true&amp;float_window=true&amp;height=800&amp;positioning_strategy=center_on_screen&amp;width=950" TargetMode="External"/><Relationship Id="rId299" Type="http://schemas.openxmlformats.org/officeDocument/2006/relationships/hyperlink" Target="https://my.apps.factset.com/viewer/?_app_id=central_doc_viewer&amp;_dd2=%26f%3Dsld%26c%3Dtrue%26os%3D79366%26oe%3D79371&amp;_doc_docfn=U2FsdGVkX1+BFhDao6ykqA2WbmfnfMjjy+ZjtKnev6+USTUIx70Nvimcb37s8tlvhlvGS8MIVvi2BgcNTO3/1tzaZC7EkhaBtabmeRaenzk=&amp;center_on_screen=true&amp;float_window=true&amp;height=800&amp;positioning_strategy=center_on_screen&amp;width=950" TargetMode="External"/><Relationship Id="rId63" Type="http://schemas.openxmlformats.org/officeDocument/2006/relationships/hyperlink" Target="https://my.apps.factset.com/viewer/?_app_id=central_doc_viewer&amp;_dd2=%26f%3Dsld%26c%3Dtrue%26os%3D205562%26oe%3D205567&amp;_doc_docfn=U2FsdGVkX1/SduF/38dbjwS9OA1mJrgYjJbayz34EmWA+m+A3oF8T4XgWdkHyIlXjHCHfni0yfdAQghK/CFQ6Yqy29LuGMcrYkg0WVT1zwc=&amp;center_on_screen=true&amp;float_window=true&amp;height=800&amp;positioning_strategy=center_on_screen&amp;width=950" TargetMode="External"/><Relationship Id="rId159" Type="http://schemas.openxmlformats.org/officeDocument/2006/relationships/hyperlink" Target="https://my.apps.factset.com/viewer/?_app_id=central_doc_viewer&amp;_dd2=%26f%3Dsld%26c%3Dtrue%26os%3D100225%26oe%3D100231&amp;_doc_docfn=U2FsdGVkX1/OzaiOIKdYnU+ywZ6MHR6xbhyu0f0FurHokw6EJf2pTQV24q8IKrMojniJezhuSv9NkbOUxst6S0sKOGdKMGOADZZDj3VKXyI=&amp;center_on_screen=true&amp;float_window=true&amp;height=800&amp;positioning_strategy=center_on_screen&amp;width=950" TargetMode="External"/><Relationship Id="rId366" Type="http://schemas.openxmlformats.org/officeDocument/2006/relationships/hyperlink" Target="https://my.apps.factset.com/viewer/?_app_id=central_doc_viewer&amp;_dd2=%26f%3Dsld%26c%3Dtrue%26os%3D68979%26oe%3D68984&amp;_doc_docfn=U2FsdGVkX18fR07xGVqaia9iQnZuK+kdPV/pxCVK6B0c8O6O+1LGHVBJKWyImXpWWhou5wnk5R48OiuGGm2R9psSqAgjA60JmEGJvmFZnCc=&amp;center_on_screen=true&amp;float_window=true&amp;height=800&amp;positioning_strategy=center_on_screen&amp;width=950" TargetMode="External"/><Relationship Id="rId573" Type="http://schemas.openxmlformats.org/officeDocument/2006/relationships/hyperlink" Target="https://my.apps.factset.com/viewer/?_app_id=central_doc_viewer&amp;_dd2=%26f%3Dsld%26c%3Dtrue%26os%3D50847%26oe%3D50853&amp;_doc_docfn=U2FsdGVkX18rGicx8hQHkESxQxLFXfdKZpVzisQqkj3GdfYC8XqDBzaFe17OcW5QlTmMOpY2qKw9z4bnvmY5AdHgslAXWbwGda3vjIKULOE=&amp;center_on_screen=true&amp;float_window=true&amp;height=800&amp;positioning_strategy=center_on_screen&amp;width=950" TargetMode="External"/><Relationship Id="rId226" Type="http://schemas.openxmlformats.org/officeDocument/2006/relationships/hyperlink" Target="https://my.apps.factset.com/viewer/?_app_id=central_doc_viewer&amp;_dd2=%26f%3Dsld%26c%3Dtrue%26os%3D91287%26oe%3D91293&amp;_doc_docfn=U2FsdGVkX1/5OlDGyxweUmfElciV1btqAocgc4n5mis59A4Rp6y6SR08mFa3p+7XwCzpcfqv/37euQl+SMfniWO1Gs+qgupVq1up+Ak5ofY=&amp;center_on_screen=true&amp;float_window=true&amp;height=800&amp;positioning_strategy=center_on_screen&amp;width=950" TargetMode="External"/><Relationship Id="rId433" Type="http://schemas.openxmlformats.org/officeDocument/2006/relationships/hyperlink" Target="https://my.apps.factset.com/viewer/?_app_id=central_doc_viewer&amp;_dd2=%26f%3Dsld%26c%3Dtrue%26os%3D45773%26oe%3D45778&amp;_doc_docfn=U2FsdGVkX1+K0IUxzQjPZAWHSMiRonboNxNw4UAhN+A7SNpoPlU3L3a2pKZL0zsPWkt+nibO7yknE3rCW4eHe3B44QMAumk2e4iqfr9w/0I=&amp;center_on_screen=true&amp;float_window=true&amp;height=800&amp;positioning_strategy=center_on_screen&amp;width=950" TargetMode="External"/><Relationship Id="rId640" Type="http://schemas.openxmlformats.org/officeDocument/2006/relationships/hyperlink" Target="https://my.apps.factset.com/viewer/?_app_id=central_doc_viewer&amp;_dd2=%26f%3Dsld%26c%3Dtrue%26os%3D70317%26oe%3D70322&amp;_doc_docfn=U2FsdGVkX1+uYLDkB0wzYImYvSq/fheUpu9HSNzGGL4egUvmL1tA/wwQPJGw8sXgU/iTf0GJJ3+xaJQJwq/1rtYORTNs47Iq3afhbKAoq3c=&amp;center_on_screen=true&amp;float_window=true&amp;height=800&amp;positioning_strategy=center_on_screen&amp;width=950" TargetMode="External"/><Relationship Id="rId74" Type="http://schemas.openxmlformats.org/officeDocument/2006/relationships/hyperlink" Target="https://my.apps.factset.com/viewer/?_app_id=central_doc_viewer&amp;_dd2=%26f%3Dsld%26c%3Dtrue%26os%3D124319%26oe%3D124324&amp;_doc_docfn=U2FsdGVkX19IEOUkiHHPuo5VfSnBhANxqidPD9ixDE7fq3sBK0xrbGAVyERDIvlzV+ZiaOoMebEPHpEYpPqLoDvdmQDbJTPd0/rHiHVc6pU=&amp;center_on_screen=true&amp;float_window=true&amp;height=800&amp;positioning_strategy=center_on_screen&amp;width=950" TargetMode="External"/><Relationship Id="rId377" Type="http://schemas.openxmlformats.org/officeDocument/2006/relationships/hyperlink" Target="https://my.apps.factset.com/viewer/?_app_id=central_doc_viewer&amp;_dd2=%26f%3Dsld%26c%3Dtrue%26os%3D60960%26oe%3D60965&amp;_doc_docfn=U2FsdGVkX1/ZBmcxEnS4dpjJOiLYjy8IDXF2Og69RjPTJUXtxQoPDUToncPvwZugtHJI+sqwbDY8GKeQesi3usWANY7pz5Dt9fZGWTjahrI=&amp;center_on_screen=true&amp;float_window=true&amp;height=800&amp;positioning_strategy=center_on_screen&amp;width=950" TargetMode="External"/><Relationship Id="rId500" Type="http://schemas.openxmlformats.org/officeDocument/2006/relationships/hyperlink" Target="https://my.apps.factset.com/viewer/?_app_id=central_doc_viewer&amp;_dd2=%26f%3Dsld%26c%3Dtrue%26os%3D50091%26oe%3D50094&amp;_doc_docfn=U2FsdGVkX1+6CAXlQrXAR8wqr5KrueMyq+EJJpmagdPVBweo6wC+W8napCM6tPRvxh8h8yvrjWrildy4fJhjCn4wDAQNn/sSfmVqekz5AEI=&amp;center_on_screen=true&amp;float_window=true&amp;height=800&amp;positioning_strategy=center_on_screen&amp;width=950" TargetMode="External"/><Relationship Id="rId584" Type="http://schemas.openxmlformats.org/officeDocument/2006/relationships/hyperlink" Target="https://my.apps.factset.com/viewer/?_app_id=central_doc_viewer&amp;_dd2=%26f%3Dsld%26c%3Dtrue%26os%3D52253%26oe%3D52254&amp;_doc_docfn=U2FsdGVkX19NelHuz1SB7aF1WW2XcxRG+lIeEWHoxJdMJd4MMT2aTDnX9iiFYNXWq4Xz/Z/Dfe6rmjr/mB3jbIfvCnNi1y1ckPYQv1sf+eY=&amp;center_on_screen=true&amp;float_window=true&amp;height=800&amp;positioning_strategy=center_on_screen&amp;width=950" TargetMode="External"/><Relationship Id="rId5" Type="http://schemas.openxmlformats.org/officeDocument/2006/relationships/hyperlink" Target="https://my.apps.factset.com/viewer/?_app_id=central_doc_viewer&amp;_dd2=%26f%3Dsld%26c%3Dtrue%26os%3D115671%26oe%3D115680&amp;_doc_docfn=U2FsdGVkX1//5qMdh0iBOVv7NIBLmml11vAcRBMG11xRD/wk839HboWzkoDB9zkliHhZ6nRj4KjjbuDys3BJ6nxjEQHLEH1uM7Okh7tzFOM=&amp;center_on_screen=true&amp;float_window=true&amp;height=800&amp;positioning_strategy=center_on_screen&amp;width=950" TargetMode="External"/><Relationship Id="rId237" Type="http://schemas.openxmlformats.org/officeDocument/2006/relationships/hyperlink" Target="https://my.apps.factset.com/viewer/?_app_id=central_doc_viewer&amp;_dd2=%26f%3Dsld%26c%3Dtrue%26os%3D100537%26oe%3D100542&amp;_doc_docfn=U2FsdGVkX1/K/3Z/xkQCk0v5oHCWW/e73JdJRDcl7kw81ETB6X1SVHcsjmODejsGua6ak6RzcYII/xvhGGbS0cbfXLT4CeW2fsqmF/f5Ssg=&amp;center_on_screen=true&amp;float_window=true&amp;height=800&amp;positioning_strategy=center_on_screen&amp;width=950" TargetMode="External"/><Relationship Id="rId444" Type="http://schemas.openxmlformats.org/officeDocument/2006/relationships/hyperlink" Target="https://my.apps.factset.com/viewer/?_app_id=central_doc_viewer&amp;_dd2=%26f%3Dsld%26c%3Dtrue%26os%3D54813%26oe%3D54820&amp;_doc_docfn=U2FsdGVkX19KhCo787RsubZRf8yNsS+hBxgxwwNwcZneRZ7xVfFbfhWSSifF6DJrWBaGj/5Xo6LQ/YBRpRpWQ4z7HSCXEsoHy0zp435S2OI=&amp;center_on_screen=true&amp;float_window=true&amp;height=800&amp;positioning_strategy=center_on_screen&amp;width=950" TargetMode="External"/><Relationship Id="rId651" Type="http://schemas.openxmlformats.org/officeDocument/2006/relationships/hyperlink" Target="https://my.apps.factset.com/viewer/?_app_id=central_doc_viewer&amp;_dd2=%26f%3Dsld%26c%3Dtrue%26os%3D55656%26oe%3D55665&amp;_doc_docfn=U2FsdGVkX18/orNxFEGd+P3bUMGdQcsah+8JojvXn0dJDUpvry0X6m05NpDMYsib/1Hnog5T1rqbII8mLe0vMhc9bTQwrSgPvKrQvS/z/7c=&amp;center_on_screen=true&amp;float_window=true&amp;height=800&amp;positioning_strategy=center_on_screen&amp;width=950" TargetMode="External"/><Relationship Id="rId290" Type="http://schemas.openxmlformats.org/officeDocument/2006/relationships/hyperlink" Target="https://my.apps.factset.com/viewer/?_app_id=central_doc_viewer&amp;_dd2=%26f%3Dsld%26c%3Dtrue%26os%3D68869%26oe%3D68874&amp;_doc_docfn=U2FsdGVkX1/hggB9ckbiwkf88+SrsHSeiMNe20J5pGKUynk2INGzbQNxB23kGCP6Q2U0IaoDkfwUzSLd9qO6wWk+OTWk6kq3qUVk19TN2WQ=&amp;center_on_screen=true&amp;float_window=true&amp;height=800&amp;positioning_strategy=center_on_screen&amp;width=950" TargetMode="External"/><Relationship Id="rId304" Type="http://schemas.openxmlformats.org/officeDocument/2006/relationships/hyperlink" Target="https://my.apps.factset.com/viewer/?_app_id=central_doc_viewer&amp;_dd2=%26f%3Dsld%26c%3Dtrue%26os%3D77744%26oe%3D77745&amp;_doc_docfn=U2FsdGVkX1993Rg0xTTx7A0TtcNLSOlUilED+oHG7M36wZhQ70srUCkhOV3fqG1lDC1ulTyJDHUVQcAOPbSJxT6GfIT3KArObLuWlc5a/gQ=&amp;center_on_screen=true&amp;float_window=true&amp;height=800&amp;positioning_strategy=center_on_screen&amp;width=950" TargetMode="External"/><Relationship Id="rId388" Type="http://schemas.openxmlformats.org/officeDocument/2006/relationships/hyperlink" Target="https://my.apps.factset.com/viewer/?_app_id=central_doc_viewer&amp;_dd2=%26f%3Dsld%26c%3Dtrue%26os%3D66077%26oe%3D66082&amp;_doc_docfn=U2FsdGVkX1/kXPrBMn1Ra8yw45wyCH+QXArPRAvPiXIDGRHQ8TnECjYAHMP3UouIx1C6JhIKZK8zDyJdOcRergaOVZ7XsYsqIL8gfMffryk=&amp;center_on_screen=true&amp;float_window=true&amp;height=800&amp;positioning_strategy=center_on_screen&amp;width=950" TargetMode="External"/><Relationship Id="rId511" Type="http://schemas.openxmlformats.org/officeDocument/2006/relationships/hyperlink" Target="https://my.apps.factset.com/viewer/?_app_id=central_doc_viewer&amp;_dd2=%26f%3Dsld%26c%3Dtrue%26os%3D57376%26oe%3D57384&amp;_doc_docfn=U2FsdGVkX18xSyQ4cbpQTrHNQQTPlXem3kn1Xr67rbfXrrNHZjUOMBuL3cbx1sVs8K5QlBghtFdKGH4yFJ8qRbOTEkvQ+4YUvszENH19TGI=&amp;center_on_screen=true&amp;float_window=true&amp;height=800&amp;positioning_strategy=center_on_screen&amp;width=950" TargetMode="External"/><Relationship Id="rId609" Type="http://schemas.openxmlformats.org/officeDocument/2006/relationships/hyperlink" Target="https://my.apps.factset.com/viewer/?_app_id=central_doc_viewer&amp;_dd2=%26f%3Dsld%26c%3Dtrue%26os%3D53846%26oe%3D53853&amp;_doc_docfn=U2FsdGVkX1/bmYL+mOxAXsO48qmJ6739zfyjBDfiUKG6YIRcrxIcqN2HOD2uKBZUaeFKAlBVVz/Sn48gT1hvAxwxDQ0PSy0z5JDaoPKKAvM=&amp;center_on_screen=true&amp;float_window=true&amp;height=800&amp;positioning_strategy=center_on_screen&amp;width=950" TargetMode="External"/><Relationship Id="rId85" Type="http://schemas.openxmlformats.org/officeDocument/2006/relationships/hyperlink" Target="https://my.apps.factset.com/viewer/?_app_id=central_doc_viewer&amp;_dd2=%26f%3Dsld%26c%3Dtrue%26os%3D124278%26oe%3D124284&amp;_doc_docfn=U2FsdGVkX1/FkJMkus8eMEWlaz4SF6jrPBuwcpurMNWQObNw+UTypSClPXCPuh+h9g/Zqc7xOmc+eRLFtvvCMABGP0asBVe4jZ0g6+gETQg=&amp;center_on_screen=true&amp;float_window=true&amp;height=800&amp;positioning_strategy=center_on_screen&amp;width=950" TargetMode="External"/><Relationship Id="rId150" Type="http://schemas.openxmlformats.org/officeDocument/2006/relationships/hyperlink" Target="https://my.apps.factset.com/viewer/?_app_id=central_doc_viewer&amp;_dd2=%26f%3Dsld%26c%3Dtrue%26os%3D97696%26oe%3D97699&amp;_doc_docfn=U2FsdGVkX1//6W5BAPoVEQ/zAidk6YsBOD2n29i+7w44i5qdFzsv5c65Ztjlds622gp+w9u0mz03JqqCKNXaqZMlY5GFa48DAdMNgfzdero=&amp;center_on_screen=true&amp;float_window=true&amp;height=800&amp;positioning_strategy=center_on_screen&amp;width=950" TargetMode="External"/><Relationship Id="rId595" Type="http://schemas.openxmlformats.org/officeDocument/2006/relationships/hyperlink" Target="https://my.apps.factset.com/viewer/?_app_id=central_doc_viewer&amp;_dd2=%26f%3Dsld%26c%3Dtrue%26os%3D44285%26oe%3D44291&amp;_doc_docfn=U2FsdGVkX1/GLJdvxzU0e6MDM23E3mF6/sr2Xc8+R7n5Pc/SqBrMzlXv5t6/79ey+ogTbH8kUSRBnt0+7+SA/M7WjI5R9fWkWI5AlVrLBcA=&amp;center_on_screen=true&amp;float_window=true&amp;height=800&amp;positioning_strategy=center_on_screen&amp;width=950" TargetMode="External"/><Relationship Id="rId248" Type="http://schemas.openxmlformats.org/officeDocument/2006/relationships/hyperlink" Target="https://my.apps.factset.com/viewer/?_app_id=central_doc_viewer&amp;_dd2=%26f%3Dsld%26c%3Dtrue%26os%3D1429815%26oe%3D1429820&amp;_doc_docfn=U2FsdGVkX1+WuifQbR77pq0n/Fybyr4YeC+SljmHFGWCY3Vv+iOT3tFZihaDM/p/AL10l45rtTNX+clj5QVDymTUnFi/tFN8WLQN5QXK6uo=&amp;center_on_screen=true&amp;float_window=true&amp;height=800&amp;positioning_strategy=center_on_screen&amp;width=950" TargetMode="External"/><Relationship Id="rId455" Type="http://schemas.openxmlformats.org/officeDocument/2006/relationships/hyperlink" Target="https://my.apps.factset.com/viewer/?_app_id=central_doc_viewer&amp;_dd2=%26f%3Dsld%26c%3Dtrue%26os%3D42382%26oe%3D42388&amp;_doc_docfn=U2FsdGVkX18RcZ60PMKI+IZls5RL5wSDzvy20IqUxsAmzip46mxjQWUS1pEbM2fpKREV9sDC6GNgZ3yT93KqSr1S61i19QzaKtnrM97qFb0=&amp;center_on_screen=true&amp;float_window=true&amp;height=800&amp;positioning_strategy=center_on_screen&amp;width=950" TargetMode="External"/><Relationship Id="rId662" Type="http://schemas.openxmlformats.org/officeDocument/2006/relationships/hyperlink" Target="https://my.apps.factset.com/viewer/?_app_id=central_doc_viewer&amp;_dd2=%26f%3Dsld%26c%3Dtrue%26os%3D55090%26oe%3D55097&amp;_doc_docfn=U2FsdGVkX19jT+Qbdc+U9pM7iOiULMi92ZdeKJYAiflQ0e328Ogh8MbQ5qCFyaoOAQTtvMmP9j8vD0olLBlADRgVKn/V8t3Tq8fKEznUnhM=&amp;center_on_screen=true&amp;float_window=true&amp;height=800&amp;positioning_strategy=center_on_screen&amp;width=950" TargetMode="External"/><Relationship Id="rId12" Type="http://schemas.openxmlformats.org/officeDocument/2006/relationships/hyperlink" Target="https://my.apps.factset.com/viewer/?_app_id=central_doc_viewer&amp;_dd2=%26f%3Dsld%26c%3Dtrue%26os%3D199017%26oe%3D199023&amp;_doc_docfn=U2FsdGVkX187UaMvyN5UdH4c0cxsA2B7xSHVbB7UA4BP8TPAGgjKdCvUODQxnJQlGRCcuR6Sb3Xokbjms9hGezdrmIJXD4UVA+DOJyLPTi8=&amp;center_on_screen=true&amp;float_window=true&amp;height=800&amp;positioning_strategy=center_on_screen&amp;width=950" TargetMode="External"/><Relationship Id="rId108" Type="http://schemas.openxmlformats.org/officeDocument/2006/relationships/hyperlink" Target="https://my.apps.factset.com/viewer/?_app_id=central_doc_viewer&amp;_dd2=%26f%3Dsld%26c%3Dtrue%26os%3D108111%26oe%3D108115&amp;_doc_docfn=U2FsdGVkX1+Y8tedQ//Kvk2Ds2Ex83BXF3VhUy913EZVL/RIxZM+EE5yS9iwyxMy/sTzGdDkr+Wcm0zlk0fu7C2JDtnISVQy2YiayxptzRE=&amp;center_on_screen=true&amp;float_window=true&amp;height=800&amp;positioning_strategy=center_on_screen&amp;width=950" TargetMode="External"/><Relationship Id="rId315" Type="http://schemas.openxmlformats.org/officeDocument/2006/relationships/hyperlink" Target="https://my.apps.factset.com/viewer/?_app_id=central_doc_viewer&amp;_dd2=%26f%3Dsld%26c%3Dtrue%26os%3D59606%26oe%3D59612&amp;_doc_docfn=U2FsdGVkX1/FX/HU9M5RjhAHtU0oi+HCgc+hNMDSO5r0tdth8udo2JpXCGItFfUzNEMH+cyztyqO9J1xMJ7sTIwynnIAq3jJp7kcH4+24QE=&amp;center_on_screen=true&amp;float_window=true&amp;height=800&amp;positioning_strategy=center_on_screen&amp;width=950" TargetMode="External"/><Relationship Id="rId522" Type="http://schemas.openxmlformats.org/officeDocument/2006/relationships/hyperlink" Target="https://my.apps.factset.com/viewer/?_app_id=central_doc_viewer&amp;_dd2=%26f%3Dsld%26c%3Dtrue%26os%3D62614%26oe%3D62620&amp;_doc_docfn=U2FsdGVkX19Tecu7/iOd6N8MNV5fUDIPy7HPalludrMj1AXC3vE+CG77vzuQ/IQCRjVn4I8DoLjl+ehN+hQgPqMMridiqT37eN+828cRans=&amp;center_on_screen=true&amp;float_window=true&amp;height=800&amp;positioning_strategy=center_on_screen&amp;width=950" TargetMode="External"/><Relationship Id="rId96" Type="http://schemas.openxmlformats.org/officeDocument/2006/relationships/hyperlink" Target="https://my.apps.factset.com/viewer/?_app_id=central_doc_viewer&amp;_dd2=%26f%3Dsld%26c%3Dtrue%26os%3D100514%26oe%3D100520&amp;_doc_docfn=U2FsdGVkX18YA+in0E78aFipBCukwc8sHU+UyecdCogpON9Kl8MNmgzupHdDpN+sSXBYSbmas+6l6RPvUMiF+x5joM879vc810ayT9EUd3Q=&amp;center_on_screen=true&amp;float_window=true&amp;height=800&amp;positioning_strategy=center_on_screen&amp;width=950" TargetMode="External"/><Relationship Id="rId161" Type="http://schemas.openxmlformats.org/officeDocument/2006/relationships/hyperlink" Target="https://my.apps.factset.com/viewer/?_app_id=central_doc_viewer&amp;_dd2=%26f%3Dsld%26c%3Dtrue%26os%3D102546%26oe%3D102552&amp;_doc_docfn=U2FsdGVkX1+NidGDMST97JPq6AQ7kHmWenQC+FMB8GZLwuZA2fw0l+9TL+HLzVJ1LkW7oap7TXe3a6AITqcavA+g69408Nfclo0GGV4w1Sc=&amp;center_on_screen=true&amp;float_window=true&amp;height=800&amp;positioning_strategy=center_on_screen&amp;width=950" TargetMode="External"/><Relationship Id="rId399" Type="http://schemas.openxmlformats.org/officeDocument/2006/relationships/hyperlink" Target="https://my.apps.factset.com/viewer/?_app_id=central_doc_viewer&amp;_dd2=%26f%3Dsld%26c%3Dtrue%26os%3D57706%26oe%3D57712&amp;_doc_docfn=U2FsdGVkX19IWluSxHZl+2gYm7wW64lwMVX/f0mrg45QrUW+/n6AkkBZluoeYMfxl2XTrw7xX77RwwKPRgVgB6UIAk3mnbnJxoR5R9tX844=&amp;center_on_screen=true&amp;float_window=true&amp;height=800&amp;positioning_strategy=center_on_screen&amp;width=950" TargetMode="External"/><Relationship Id="rId259" Type="http://schemas.openxmlformats.org/officeDocument/2006/relationships/hyperlink" Target="https://my.apps.factset.com/viewer/?_app_id=central_doc_viewer&amp;_dd2=%26f%3Dsld%26c%3Dtrue%26os%3D1442506%26oe%3D1442511&amp;_doc_docfn=U2FsdGVkX19p+jLuq/wsid5CIrC/Q/hMFl5AaONjqb4XTtyNyseuRHeF0HfSSKl0DToyGzeTIKq2O8J4rjnlhQuHhD35fwIixCMqsvgGUEE=&amp;center_on_screen=true&amp;float_window=true&amp;height=800&amp;positioning_strategy=center_on_screen&amp;width=950" TargetMode="External"/><Relationship Id="rId466" Type="http://schemas.openxmlformats.org/officeDocument/2006/relationships/hyperlink" Target="https://my.apps.factset.com/viewer/?_app_id=central_doc_viewer&amp;_dd2=%26f%3Dsld%26c%3Dtrue%26os%3D47465%26oe%3D47471&amp;_doc_docfn=U2FsdGVkX183CBXNzKWq3AX/Q3guTdz/uTYcvWkze1C2rzTPZQg0oGnsU4JlAk2Trc0vtCrTlNMH8RTi3+V/AszHbH8/cXepUvbyyLHwZjo=&amp;center_on_screen=true&amp;float_window=true&amp;height=800&amp;positioning_strategy=center_on_screen&amp;width=950" TargetMode="External"/><Relationship Id="rId673" Type="http://schemas.openxmlformats.org/officeDocument/2006/relationships/hyperlink" Target="https://my.apps.factset.com/viewer/?_app_id=central_doc_viewer&amp;_dd2=%26f%3Dsld%26c%3Dtrue%26os%3D42914%26oe%3D42920&amp;_doc_docfn=U2FsdGVkX19MTvj3BCBAxS6luzAH8qvc2DOMLW0jVBAeof+9WzKrE44v9aPxxyjHsHT+eb1mBFJFWSj2zubyF1TbYJPeJvjYZDfeXohmldc=&amp;center_on_screen=true&amp;float_window=true&amp;height=800&amp;positioning_strategy=center_on_screen&amp;width=950" TargetMode="External"/><Relationship Id="rId23" Type="http://schemas.openxmlformats.org/officeDocument/2006/relationships/hyperlink" Target="https://my.apps.factset.com/viewer/?_app_id=central_doc_viewer&amp;_dd2=%26f%3Dsld%26c%3Dtrue%26os%3D202304%26oe%3D202310&amp;_doc_docfn=U2FsdGVkX18rtcJ89eU4ww9X+y5Dk3YLCXeJtV/lx0DiRTc49VF1i+x7dtRzteTmdGeF313/AqVzaNwNuwE2JErMGNupzrQG5e0HFGaxbto=&amp;center_on_screen=true&amp;float_window=true&amp;height=800&amp;positioning_strategy=center_on_screen&amp;width=950" TargetMode="External"/><Relationship Id="rId119" Type="http://schemas.openxmlformats.org/officeDocument/2006/relationships/hyperlink" Target="https://my.apps.factset.com/viewer/?_app_id=central_doc_viewer&amp;_dd2=%26f%3Dsld%26c%3Dtrue%26os%3D39829%26oe%3D39834&amp;_doc_docfn=U2FsdGVkX1/hB/lmGQUTNTR9ITeRkfUXRHv2W94sz4Gu13ZlhDYeFk+1IbjGhu1XJEHiBlR3VY0I7jkhneCL6g==&amp;center_on_screen=true&amp;float_window=true&amp;height=800&amp;positioning_strategy=center_on_screen&amp;width=950" TargetMode="External"/><Relationship Id="rId326" Type="http://schemas.openxmlformats.org/officeDocument/2006/relationships/hyperlink" Target="https://my.apps.factset.com/viewer/?_app_id=central_doc_viewer&amp;_dd2=%26f%3Dsld%26c%3Dtrue%26os%3D64703%26oe%3D64706&amp;_doc_docfn=U2FsdGVkX1/q4Gh26zN5tlI1mIObhREkZ1Bs1NwGplnW9WdRgjCOoBoJXd1zi2g4MDbO2qUF9y7Ax6iUN2jwTr5dgIbDLksGA/NwNRv/if4=&amp;center_on_screen=true&amp;float_window=true&amp;height=800&amp;positioning_strategy=center_on_screen&amp;width=950" TargetMode="External"/><Relationship Id="rId533" Type="http://schemas.openxmlformats.org/officeDocument/2006/relationships/hyperlink" Target="https://my.apps.factset.com/viewer/?_app_id=central_doc_viewer&amp;_dd2=%26f%3Dsld%26c%3Dtrue%26os%3D69487%26oe%3D69494&amp;_doc_docfn=U2FsdGVkX18uRKIC8DSk9HYSImu8e17BetJiuqdu6gJcSRA148vK94xD5LYHFQQFpRd+v9zmHRzS5XPHRptZxE3bRUT9cKtez+7lVoPItHc=&amp;center_on_screen=true&amp;float_window=true&amp;height=800&amp;positioning_strategy=center_on_screen&amp;width=950" TargetMode="External"/><Relationship Id="rId172" Type="http://schemas.openxmlformats.org/officeDocument/2006/relationships/hyperlink" Target="https://my.apps.factset.com/viewer/?_app_id=central_doc_viewer&amp;_dd2=%26f%3Dsld%26c%3Dtrue%26os%3D108340%26oe%3D108344&amp;_doc_docfn=U2FsdGVkX18wFwafnQgOCLlViDzjErTX04XvGs+GB1MYaoxAZpUtoKLTJ1l8rHF8A/CUSHTT0BDF4JksyILfRyB+OHQa3JTPln1ZeIoRQEI=&amp;center_on_screen=true&amp;float_window=true&amp;height=800&amp;positioning_strategy=center_on_screen&amp;width=950" TargetMode="External"/><Relationship Id="rId477" Type="http://schemas.openxmlformats.org/officeDocument/2006/relationships/hyperlink" Target="https://my.apps.factset.com/viewer/?_app_id=central_doc_viewer&amp;_dd2=%26f%3Dsld%26c%3Dtrue%26os%3D53637%26oe%3D53644&amp;_doc_docfn=U2FsdGVkX1+cpMWIxMfsGPr3ES1g7/CN6Qz0b8Y+f4jWbpaDVgkkEUg4dLiWEuVt6E/unE4DFUQ5FIb7tGjF7vUQSRDjLHxTS6osmHbASro=&amp;center_on_screen=true&amp;float_window=true&amp;height=800&amp;positioning_strategy=center_on_screen&amp;width=950" TargetMode="External"/><Relationship Id="rId600" Type="http://schemas.openxmlformats.org/officeDocument/2006/relationships/hyperlink" Target="https://my.apps.factset.com/viewer/?_app_id=central_doc_viewer&amp;_dd2=%26f%3Dsld%26c%3Dtrue%26os%3D48883%26oe%3D48889&amp;_doc_docfn=U2FsdGVkX1/OHpw16Xx84jXgKUA5JoiBXUJTfrczGiMLfejLPRKom6M18aw524LYhf7Ice7VvaBXB9yj76tODykAe/GJehZAD3zsMdCkJy4=&amp;center_on_screen=true&amp;float_window=true&amp;height=800&amp;positioning_strategy=center_on_screen&amp;width=950" TargetMode="External"/><Relationship Id="rId684" Type="http://schemas.openxmlformats.org/officeDocument/2006/relationships/hyperlink" Target="https://my.apps.factset.com/viewer/?_app_id=central_doc_viewer&amp;_dd2=%26f%3Dsld%26c%3Dtrue%26os%3D48119%26oe%3D48124&amp;_doc_docfn=U2FsdGVkX1+O6GgIu8Py3D6eEZZlzaAp6YWnIoQtmT8oUTMOmxDzt/sE3mdFZNj+wvWsrwA6qEzqnI8xA1todT0uTjssiHeteDFqUNuLTlM=&amp;center_on_screen=true&amp;float_window=true&amp;height=800&amp;positioning_strategy=center_on_screen&amp;width=950" TargetMode="External"/><Relationship Id="rId337" Type="http://schemas.openxmlformats.org/officeDocument/2006/relationships/hyperlink" Target="https://my.apps.factset.com/viewer/?_app_id=central_doc_viewer&amp;_dd2=%26f%3Dsld%26c%3Dtrue%26os%3D70717%26oe%3D70724&amp;_doc_docfn=U2FsdGVkX1/pacWZt94VD3xlszL2lMuj4YtahtXjuyI7fiogRA636k4E3mfFJcT6mqOdtIpxiNcnvKpkGsCTpRewjcy8lkWzWCiWN+eeYGw=&amp;center_on_screen=true&amp;float_window=true&amp;height=800&amp;positioning_strategy=center_on_screen&amp;width=950" TargetMode="External"/><Relationship Id="rId34" Type="http://schemas.openxmlformats.org/officeDocument/2006/relationships/hyperlink" Target="https://my.apps.factset.com/viewer/?_app_id=central_doc_viewer&amp;_dd2=%26f%3Dsld%26c%3Dtrue%26os%3D118985%26oe%3D118991&amp;_doc_docfn=U2FsdGVkX1+7jdsrglpPgTwlXeODW3QShh3bDTje+G724FYIJwosZ8cFRID5sav6CsJelI4VWBuLl9TyvsBIQX+FWVUAV0c4/9HGY0s1qQU=&amp;center_on_screen=true&amp;float_window=true&amp;height=800&amp;positioning_strategy=center_on_screen&amp;width=950" TargetMode="External"/><Relationship Id="rId544" Type="http://schemas.openxmlformats.org/officeDocument/2006/relationships/hyperlink" Target="https://my.apps.factset.com/viewer/?_app_id=central_doc_viewer&amp;_dd2=%26f%3Dsld%26c%3Dtrue%26os%3D44790%26oe%3D44795&amp;_doc_docfn=U2FsdGVkX1+w3qLdHwJqJECMKzqR3JwUAGHqRAL5fQ8iitHsaFm2igKzG8Oroh1cdX/Xcsn1MA8ypESOLObhHExNynijttTNajXoHPMuWl8=&amp;center_on_screen=true&amp;float_window=true&amp;height=800&amp;positioning_strategy=center_on_screen&amp;width=950" TargetMode="External"/><Relationship Id="rId183" Type="http://schemas.openxmlformats.org/officeDocument/2006/relationships/hyperlink" Target="https://my.apps.factset.com/viewer/?_app_id=central_doc_viewer&amp;_dd2=%26f%3Dsld%26c%3Dtrue%26os%3D24983%26oe%3D24992&amp;_doc_docfn=U2FsdGVkX19bFOU7VcptKkoxwNC06o0p8XtL4SDYQ9hnKAjXEY6VPmX6ftl3Tf3iKzHRht4Q2EuT60aSWkOcqA==&amp;center_on_screen=true&amp;float_window=true&amp;height=800&amp;positioning_strategy=center_on_screen&amp;width=950" TargetMode="External"/><Relationship Id="rId390" Type="http://schemas.openxmlformats.org/officeDocument/2006/relationships/hyperlink" Target="https://my.apps.factset.com/viewer/?_app_id=central_doc_viewer&amp;_dd2=%26f%3Dsld%26c%3Dtrue%26os%3D71113%26oe%3D71120&amp;_doc_docfn=U2FsdGVkX18SJY9FvOKWZGCTapYAm/nKGEZOHjUzujFw0awqHDy+t1wwzyHkYBA88Uc/1O5Tk0+bG9rG3HrJP3zidVTGsJbGnLKKcUkn8f4=&amp;center_on_screen=true&amp;float_window=true&amp;height=800&amp;positioning_strategy=center_on_screen&amp;width=950" TargetMode="External"/><Relationship Id="rId404" Type="http://schemas.openxmlformats.org/officeDocument/2006/relationships/hyperlink" Target="https://my.apps.factset.com/viewer/?_app_id=central_doc_viewer&amp;_dd2=%26f%3Dsld%26c%3Dtrue%26os%3D60768%26oe%3D60773&amp;_doc_docfn=U2FsdGVkX1/4eTOmD/DupT+j9fk+WrdPkq7S0KQ7xTYvENcWiQwwLjq+siquz24aRBGpQYETVcBWCwixZdi3MufGKe6kPYyvZlzq7NSvJzw=&amp;center_on_screen=true&amp;float_window=true&amp;height=800&amp;positioning_strategy=center_on_screen&amp;width=950" TargetMode="External"/><Relationship Id="rId611" Type="http://schemas.openxmlformats.org/officeDocument/2006/relationships/hyperlink" Target="https://my.apps.factset.com/viewer/?_app_id=central_doc_viewer&amp;_dd2=%26f%3Dsld%26c%3Dtrue%26os%3D52256%26oe%3D52263&amp;_doc_docfn=U2FsdGVkX19eVeShtk/R8H5YZytXhnB1C0CmDSofh1kP1z9ZtAxITa+J8rkA0KgZHLSH94wCNeFZFZU83kvmXtPEB39mWbfa9Nnd+3uscck=&amp;center_on_screen=true&amp;float_window=true&amp;height=800&amp;positioning_strategy=center_on_screen&amp;width=950" TargetMode="External"/><Relationship Id="rId250" Type="http://schemas.openxmlformats.org/officeDocument/2006/relationships/hyperlink" Target="https://my.apps.factset.com/viewer/?_app_id=central_doc_viewer&amp;_dd2=%26f%3Dsld%26c%3Dtrue%26os%3D1460236%26oe%3D1460242&amp;_doc_docfn=U2FsdGVkX19axay4t/N69u7+Kt6c6kNyhla9p9WfFBUF+eYfJ5henwSeg5fTi/hWWwLkH36WoaZPgx/yAHMt9cIlra4THAeXxHy23T3Z64c=&amp;center_on_screen=true&amp;float_window=true&amp;height=800&amp;positioning_strategy=center_on_screen&amp;width=950" TargetMode="External"/><Relationship Id="rId488" Type="http://schemas.openxmlformats.org/officeDocument/2006/relationships/hyperlink" Target="https://my.apps.factset.com/viewer/?_app_id=central_doc_viewer&amp;_dd2=%26f%3Dsld%26c%3Dtrue%26os%3D44791%26oe%3D44796&amp;_doc_docfn=U2FsdGVkX19Fa3aBLo7vdQUnvb6bp5lhnn3NUTLPyuwyrZ6eq7whEmYFghbeF+gOS/iFZgsUDqSUsJZv8KK/7t09DiBZk+rtMNPqz2wFhkI=&amp;center_on_screen=true&amp;float_window=true&amp;height=800&amp;positioning_strategy=center_on_screen&amp;width=950" TargetMode="External"/><Relationship Id="rId695" Type="http://schemas.openxmlformats.org/officeDocument/2006/relationships/hyperlink" Target="https://my.apps.factset.com/viewer/?_app_id=central_doc_viewer&amp;_dd2=%26f%3Dsld%26c%3Dtrue%26os%3D54983%26oe%3D54988&amp;_doc_docfn=U2FsdGVkX18c5EA5wdH0G6DEXpO6H9qDWAqNlUiv0K5LEsF1posqeQsbDfJvcd33IrS2OGWGOW2GkQuXnjGpDKjtQayvXq4AaUvWh9KE0Q0=&amp;center_on_screen=true&amp;float_window=true&amp;height=800&amp;positioning_strategy=center_on_screen&amp;width=950" TargetMode="External"/><Relationship Id="rId45" Type="http://schemas.openxmlformats.org/officeDocument/2006/relationships/hyperlink" Target="https://my.apps.factset.com/viewer/?_app_id=central_doc_viewer&amp;_dd2=%26f%3Dsld%26c%3Dtrue%26os%3D116410%26oe%3D116415&amp;_doc_docfn=U2FsdGVkX18QIcSqdhbYVQeVKTZb/wKqT0mpIHE/PLMhyEYNWNZMteXW7zt0SVJMr77OpyTEIfj48UxU4egTlBjBxxNcuvXry47O7lMmLfA=&amp;center_on_screen=true&amp;float_window=true&amp;height=800&amp;positioning_strategy=center_on_screen&amp;width=950" TargetMode="External"/><Relationship Id="rId110" Type="http://schemas.openxmlformats.org/officeDocument/2006/relationships/hyperlink" Target="https://my.apps.factset.com/viewer/?_app_id=central_doc_viewer&amp;_dd2=%26f%3Dsld%26c%3Dtrue%26os%3D24499%26oe%3D24508&amp;_doc_docfn=U2FsdGVkX1+/g9LD3W6Kd1AjLYDoLsktj6M3BbqNOAUgKkeaarbiahhFNhDzuZ8Tuq3Vnd61oZw1BXfDn8lASQ==&amp;center_on_screen=true&amp;float_window=true&amp;height=800&amp;positioning_strategy=center_on_screen&amp;width=950" TargetMode="External"/><Relationship Id="rId348" Type="http://schemas.openxmlformats.org/officeDocument/2006/relationships/hyperlink" Target="https://my.apps.factset.com/viewer/?_app_id=central_doc_viewer&amp;_dd2=%26f%3Dsld%26c%3Dtrue%26os%3D60048%26oe%3D60053&amp;_doc_docfn=U2FsdGVkX1/h1xEwyjTL53AThtImj1dma37cZAJsPtHb+pmOMKy0LSzLEOjWfqojZVT2Zb0CtR3fdlvbVqhKm/mGiqEfSx3NSZqj+kEfk7E=&amp;center_on_screen=true&amp;float_window=true&amp;height=800&amp;positioning_strategy=center_on_screen&amp;width=950" TargetMode="External"/><Relationship Id="rId555" Type="http://schemas.openxmlformats.org/officeDocument/2006/relationships/hyperlink" Target="https://my.apps.factset.com/viewer/?_app_id=central_doc_viewer&amp;_dd2=%26f%3Dsld%26c%3Dtrue%26os%3D49897%26oe%3D49902&amp;_doc_docfn=U2FsdGVkX19Q3L/miMAWLt7FCSD6JRmJNmQ/6g/d7qyg5ActY9GZdJw1z+2Cypakd4l/eFB3IlO8O4o7rhJJYX1xPC2955TsVOqtPxUvpnA=&amp;center_on_screen=true&amp;float_window=true&amp;height=800&amp;positioning_strategy=center_on_screen&amp;width=950" TargetMode="External"/><Relationship Id="rId194" Type="http://schemas.openxmlformats.org/officeDocument/2006/relationships/hyperlink" Target="https://my.apps.factset.com/viewer/?_app_id=central_doc_viewer&amp;_dd2=%26f%3Dsld%26c%3Dtrue%26os%3D43216%26oe%3D43221&amp;_doc_docfn=U2FsdGVkX18ZBnLCzjStN9DDTJ2B3fEks2mzTCjkCwG7FOMni2OWsQeCEXTKu9a3tDQiIu//iu3evQpIIbxXhQ==&amp;center_on_screen=true&amp;float_window=true&amp;height=800&amp;positioning_strategy=center_on_screen&amp;width=950" TargetMode="External"/><Relationship Id="rId208" Type="http://schemas.openxmlformats.org/officeDocument/2006/relationships/hyperlink" Target="https://my.apps.factset.com/viewer/?_app_id=central_doc_viewer&amp;_dd2=%26f%3Dsld%26c%3Dtrue%26os%3D101416%26oe%3D101419&amp;_doc_docfn=U2FsdGVkX18GJ3uBg5BZm6ymd1Lk+Qh3/uxJ2uYRsb3/Qrp+3+/IpANLPIHru+TDica7Dy6uM/yV8R63vFwC7UrL/uDfLd0dHI7rZZpQGRY=&amp;center_on_screen=true&amp;float_window=true&amp;height=800&amp;positioning_strategy=center_on_screen&amp;width=950" TargetMode="External"/><Relationship Id="rId415" Type="http://schemas.openxmlformats.org/officeDocument/2006/relationships/hyperlink" Target="https://my.apps.factset.com/viewer/?_app_id=central_doc_viewer&amp;_dd2=%26f%3Dsld%26c%3Dtrue%26os%3D65882%26oe%3D65888&amp;_doc_docfn=U2FsdGVkX1+3tJk/6vAX6+UeJ48j0MHwZXnsnUKPy4L7P6WnK3C9HAv/zZkwwJV2LT9ReMFdS275NgbEKqqfGczRCnQpCY/0yCtVTqRhLUQ=&amp;center_on_screen=true&amp;float_window=true&amp;height=800&amp;positioning_strategy=center_on_screen&amp;width=950" TargetMode="External"/><Relationship Id="rId622" Type="http://schemas.openxmlformats.org/officeDocument/2006/relationships/hyperlink" Target="https://my.apps.factset.com/viewer/?_app_id=central_doc_viewer&amp;_dd2=%26f%3Dsld%26c%3Dtrue%26os%3D60768%26oe%3D60773&amp;_doc_docfn=U2FsdGVkX18PBcRNLLJuvjqL0OCkAsuxD41cIac41l5T4xtXvlEgpv6EFtGG6stLq7v9vY/WJ+kwzQeuvBFMr5H4psYFh/cCZdq463k83yM=&amp;center_on_screen=true&amp;float_window=true&amp;height=800&amp;positioning_strategy=center_on_screen&amp;width=950" TargetMode="External"/><Relationship Id="rId261" Type="http://schemas.openxmlformats.org/officeDocument/2006/relationships/hyperlink" Target="https://my.apps.factset.com/viewer/?_app_id=central_doc_viewer&amp;_dd2=%26f%3Dsld%26c%3Dtrue%26os%3D1444006%26oe%3D1444009&amp;_doc_docfn=U2FsdGVkX19yIZDFPPCjDpNVPTAZz7YWFzZNBJvaWdM4hGOxbAYjerVChz9LjQM7xBRlO/NvlnSmNDbi1lNxrBUzNpopsrQmCXBf9fWtyS8=&amp;center_on_screen=true&amp;float_window=true&amp;height=800&amp;positioning_strategy=center_on_screen&amp;width=950" TargetMode="External"/><Relationship Id="rId499" Type="http://schemas.openxmlformats.org/officeDocument/2006/relationships/hyperlink" Target="https://my.apps.factset.com/viewer/?_app_id=central_doc_viewer&amp;_dd2=%26f%3Dsld%26c%3Dtrue%26os%3D49661%26oe%3D49666&amp;_doc_docfn=U2FsdGVkX1/gcQK+sFWfU55mOUXCB/eHTiQHOPZtPNhSJglTZR1aQYwIZ5imhDEAnxHE+GR8ifv4DrIFZONotswZuJzUzCPiO8iJ77+hniU=&amp;center_on_screen=true&amp;float_window=true&amp;height=800&amp;positioning_strategy=center_on_screen&amp;width=950" TargetMode="External"/><Relationship Id="rId56" Type="http://schemas.openxmlformats.org/officeDocument/2006/relationships/hyperlink" Target="https://my.apps.factset.com/viewer/?_app_id=central_doc_viewer&amp;_dd2=%26f%3Dsld%26c%3Dtrue%26os%3D122559%26oe%3D122563&amp;_doc_docfn=U2FsdGVkX18aiOghGPv6+A173hZI4E0r38in5B0Q9wJTgdqQN3OTbtwNZ0PlY8bDV6jrQN6n2D+tI13MVbDrnbHM2Bx2SKS/whqEmNOuYeI=&amp;center_on_screen=true&amp;float_window=true&amp;height=800&amp;positioning_strategy=center_on_screen&amp;width=950" TargetMode="External"/><Relationship Id="rId359" Type="http://schemas.openxmlformats.org/officeDocument/2006/relationships/hyperlink" Target="https://my.apps.factset.com/viewer/?_app_id=central_doc_viewer&amp;_dd2=%26f%3Dsld%26c%3Dtrue%26os%3D65103%26oe%3D65104&amp;_doc_docfn=U2FsdGVkX18Q693YRjzxoaQgTIi4WeiIcOnSLWJYel3hbDC4lEfFqBPfBOvUlxb7Q74xkAlhEcU/vpP4b5s8+QD9yE1vagF4w8RInXIR9XA=&amp;center_on_screen=true&amp;float_window=true&amp;height=800&amp;positioning_strategy=center_on_screen&amp;width=950" TargetMode="External"/><Relationship Id="rId566" Type="http://schemas.openxmlformats.org/officeDocument/2006/relationships/hyperlink" Target="https://my.apps.factset.com/viewer/?_app_id=central_doc_viewer&amp;_dd2=%26f%3Dsld%26c%3Dtrue%26os%3D42342%26oe%3D42348&amp;_doc_docfn=U2FsdGVkX18AWG591grPnZbq5gnS294JxPrfC5nisZvCE5JiIdkS2xX8ANxaBKyJ0pHQWwbZO41cTBFReTKBVAGD2iWQs/80MlJrLCPY+go=&amp;center_on_screen=true&amp;float_window=true&amp;height=800&amp;positioning_strategy=center_on_screen&amp;width=950" TargetMode="External"/><Relationship Id="rId121" Type="http://schemas.openxmlformats.org/officeDocument/2006/relationships/hyperlink" Target="https://my.apps.factset.com/viewer/?_app_id=central_doc_viewer&amp;_dd2=%26f%3Dsld%26c%3Dtrue%26os%3D42886%26oe%3D42891&amp;_doc_docfn=U2FsdGVkX1+Zp7a0Vuq8XUcIwDRs+IT9yk5Mtz1bPJtoynkpe2Re8cGvQ+1Oh5k02zvZw8yCCkNE6d8kEHO+GQ==&amp;center_on_screen=true&amp;float_window=true&amp;height=800&amp;positioning_strategy=center_on_screen&amp;width=950" TargetMode="External"/><Relationship Id="rId219" Type="http://schemas.openxmlformats.org/officeDocument/2006/relationships/hyperlink" Target="https://my.apps.factset.com/viewer/?_app_id=central_doc_viewer&amp;_dd2=%26f%3Dsld%26c%3Dtrue%26os%3D99739%26oe%3D99742&amp;_doc_docfn=U2FsdGVkX18y76h/Os7DCWLK4DdSr9wi1Av2mgA7Xe/ltYsyKnqeL8iQiclFcitMnnp0Twai342SjFqDJqXsaZ11uvK0C5R7MuMjsDHZjJQ=&amp;center_on_screen=true&amp;float_window=true&amp;height=800&amp;positioning_strategy=center_on_screen&amp;width=950" TargetMode="External"/><Relationship Id="rId426" Type="http://schemas.openxmlformats.org/officeDocument/2006/relationships/hyperlink" Target="https://my.apps.factset.com/viewer/?_app_id=central_doc_viewer&amp;_dd2=%26f%3Dsld%26c%3Dtrue%26os%3D41860%26oe%3D41866&amp;_doc_docfn=U2FsdGVkX1/+iNSiNq0aK80g/QkI2OMJtgJYHpowRRVsay40EB88w8r019N6FOL3P/hx38eYRbiNAgNeLt5nvIYKAXyviIm/BTuzwmpic74=&amp;center_on_screen=true&amp;float_window=true&amp;height=800&amp;positioning_strategy=center_on_screen&amp;width=950" TargetMode="External"/><Relationship Id="rId633" Type="http://schemas.openxmlformats.org/officeDocument/2006/relationships/hyperlink" Target="https://my.apps.factset.com/viewer/?_app_id=central_doc_viewer&amp;_dd2=%26f%3Dsld%26c%3Dtrue%26os%3D65882%26oe%3D65888&amp;_doc_docfn=U2FsdGVkX1+Eo6VQAd7YlxsG5azso2GXS6R5yia7vfA+q6Sa5cer4delQFxIpZSRcpBmEjDMKO4/vy+An43sD04j+T1h3TmgQ1sLHDl5WPM=&amp;center_on_screen=true&amp;float_window=true&amp;height=800&amp;positioning_strategy=center_on_screen&amp;width=950" TargetMode="External"/><Relationship Id="rId67" Type="http://schemas.openxmlformats.org/officeDocument/2006/relationships/hyperlink" Target="https://my.apps.factset.com/viewer/?_app_id=central_doc_viewer&amp;_dd2=%26f%3Dsld%26c%3Dtrue%26os%3D119475%26oe%3D119481&amp;_doc_docfn=U2FsdGVkX19vMPgrF6bMhxpe7cVOL2QdKQY0xsl58gAfmS1K/9ELDiiKa7NXmdGKFbpxqWgedYLtO0PV02YQwZjCv8OhdKQFMQ2pQB9MYa4=&amp;center_on_screen=true&amp;float_window=true&amp;height=800&amp;positioning_strategy=center_on_screen&amp;width=950" TargetMode="External"/><Relationship Id="rId272" Type="http://schemas.openxmlformats.org/officeDocument/2006/relationships/hyperlink" Target="https://my.apps.factset.com/viewer/?_app_id=central_doc_viewer&amp;_dd2=%26f%3Dsld%26c%3Dtrue%26os%3D67196%26oe%3D67202&amp;_doc_docfn=U2FsdGVkX18QFFMUgdRn90R2r6tbgPjG9U0QDyuMiFfIZ6Es++ydUtvNHXtD/p6rCVBf5mfAOp1RLi2mh9gnMZew88qN2IMZrc2ecJGFyMw=&amp;center_on_screen=true&amp;float_window=true&amp;height=800&amp;positioning_strategy=center_on_screen&amp;width=950" TargetMode="External"/><Relationship Id="rId577" Type="http://schemas.openxmlformats.org/officeDocument/2006/relationships/hyperlink" Target="https://my.apps.factset.com/viewer/?_app_id=central_doc_viewer&amp;_dd2=%26f%3Dsld%26c%3Dtrue%26os%3D47435%26oe%3D47438&amp;_doc_docfn=U2FsdGVkX1+oFu/uthA3I2Uv9hljsNRbeY55rM17fkioee4GQHX+2vFreWdfWn7wqWvrJ3A+zlR3pUCugbmWhcal4W0HyiijnzUkcvVAIR0=&amp;center_on_screen=true&amp;float_window=true&amp;height=800&amp;positioning_strategy=center_on_screen&amp;width=950" TargetMode="External"/><Relationship Id="rId132" Type="http://schemas.openxmlformats.org/officeDocument/2006/relationships/hyperlink" Target="https://my.apps.factset.com/viewer/?_app_id=central_doc_viewer&amp;_dd2=%26f%3Dsld%26c%3Dtrue%26os%3D94210%26oe%3D94215&amp;_doc_docfn=U2FsdGVkX1/BAxDHtHb0Kvjfd2/UeoF3Z+y4+Ft2Ito6katVRrmsLEm5W+yCDsCArq09++E6Rym5eVxV/CQVP68BtMyKESobIzjILdZu2wM=&amp;center_on_screen=true&amp;float_window=true&amp;height=800&amp;positioning_strategy=center_on_screen&amp;width=950" TargetMode="External"/><Relationship Id="rId437" Type="http://schemas.openxmlformats.org/officeDocument/2006/relationships/hyperlink" Target="https://my.apps.factset.com/viewer/?_app_id=central_doc_viewer&amp;_dd2=%26f%3Dsld%26c%3Dtrue%26os%3D46969%26oe%3D46975&amp;_doc_docfn=U2FsdGVkX19tYPFJohrhCFczGiQNtt0jSg2smwEKQafGZEf8v3NCRPi2QYcGYJOwJjhjE8ZVkVtFqUEC7d7RiyEluytpipgOO/l/HmUAIm8=&amp;center_on_screen=true&amp;float_window=true&amp;height=800&amp;positioning_strategy=center_on_screen&amp;width=950" TargetMode="External"/><Relationship Id="rId644" Type="http://schemas.openxmlformats.org/officeDocument/2006/relationships/hyperlink" Target="https://my.apps.factset.com/viewer/?_app_id=central_doc_viewer&amp;_dd2=%26f%3Dsld%26c%3Dtrue%26os%3D41836%26oe%3D41842&amp;_doc_docfn=U2FsdGVkX19NsxAju3quX0kDh+URPO7M7FHafbyiyU4CgQBJkDylcYMZ+zzCTs39aPBbqO06W/WVSyHZyDNCI0GnsT2+vzHdxFhqe3NlwSo=&amp;center_on_screen=true&amp;float_window=true&amp;height=800&amp;positioning_strategy=center_on_screen&amp;width=950" TargetMode="External"/><Relationship Id="rId283" Type="http://schemas.openxmlformats.org/officeDocument/2006/relationships/hyperlink" Target="https://my.apps.factset.com/viewer/?_app_id=central_doc_viewer&amp;_dd2=%26f%3Dsld%26c%3Dtrue%26os%3D66743%26oe%3D66746&amp;_doc_docfn=U2FsdGVkX1+I62wqkRXYsaTvwPV7PoMJ9x63uyTQFct26ynv9NEXSZQHukFpw0Suxsu7rtHkEQawo2PU2I1nRzOZM+dhtuEg9GSE43f62iw=&amp;center_on_screen=true&amp;float_window=true&amp;height=800&amp;positioning_strategy=center_on_screen&amp;width=950" TargetMode="External"/><Relationship Id="rId490" Type="http://schemas.openxmlformats.org/officeDocument/2006/relationships/hyperlink" Target="https://my.apps.factset.com/viewer/?_app_id=central_doc_viewer&amp;_dd2=%26f%3Dsld%26c%3Dtrue%26os%3D45643%26oe%3D45648&amp;_doc_docfn=U2FsdGVkX19LqY1TW9ZVphwOM4xb38JQ60YuKI3gOB7IvNQjiQHF0sLN7GNHZ3XUFp5gggcVy2JEjKHgpSsLGMUkNnEywtDuq7Ul4Cvgekk=&amp;center_on_screen=true&amp;float_window=true&amp;height=800&amp;positioning_strategy=center_on_screen&amp;width=950" TargetMode="External"/><Relationship Id="rId504" Type="http://schemas.openxmlformats.org/officeDocument/2006/relationships/hyperlink" Target="https://my.apps.factset.com/viewer/?_app_id=central_doc_viewer&amp;_dd2=%26f%3Dsld%26c%3Dtrue%26os%3D52447%26oe%3D52454&amp;_doc_docfn=U2FsdGVkX19q4MFUuTmjsiwK11K4De88bESkag99CuITwKVcnaAIV+ma5JXPEuoWqRxz6faSId/N4yca+UzxhqrOxPrfbMrxN2U2WkHJCto=&amp;center_on_screen=true&amp;float_window=true&amp;height=800&amp;positioning_strategy=center_on_screen&amp;width=950" TargetMode="External"/><Relationship Id="rId78" Type="http://schemas.openxmlformats.org/officeDocument/2006/relationships/hyperlink" Target="https://my.apps.factset.com/viewer/?_app_id=central_doc_viewer&amp;_dd2=%26f%3Dsld%26c%3Dtrue%26os%3D125586%26oe%3D125591&amp;_doc_docfn=U2FsdGVkX18do0PugJ2gv0T2UZdV+mS1cPi32xf7SoDMXCUbsIK6D+9h8SN4uFgQM1FoADTzw6SS+uun3aShbPR4w3Oo9SaxWdr0sOlOHLQ=&amp;center_on_screen=true&amp;float_window=true&amp;height=800&amp;positioning_strategy=center_on_screen&amp;width=950" TargetMode="External"/><Relationship Id="rId143" Type="http://schemas.openxmlformats.org/officeDocument/2006/relationships/hyperlink" Target="https://my.apps.factset.com/viewer/?_app_id=central_doc_viewer&amp;_dd2=%26f%3Dsld%26c%3Dtrue%26os%3D90527%26oe%3D90533&amp;_doc_docfn=U2FsdGVkX1+28c9jvqkcJttbAediOD3vaDRrlhJnKKk6+M6T88EG+Sq9u0A/bFd9VIByWLXl+KSHb5yYm/3S4103XNA4LgdxA7pCUJ5t49I=&amp;center_on_screen=true&amp;float_window=true&amp;height=800&amp;positioning_strategy=center_on_screen&amp;width=950" TargetMode="External"/><Relationship Id="rId350" Type="http://schemas.openxmlformats.org/officeDocument/2006/relationships/hyperlink" Target="https://my.apps.factset.com/viewer/?_app_id=central_doc_viewer&amp;_dd2=%26f%3Dsld%26c%3Dtrue%26os%3D71148%26oe%3D71155&amp;_doc_docfn=U2FsdGVkX18owOg/8zCtc71hfkranntazX6srFXebQgWbe2O1oGort1Jszh30Rz63jnFr14d4qugBbz3hfU9NQkQmjnkDFCrMZSq5K8s7Vs=&amp;center_on_screen=true&amp;float_window=true&amp;height=800&amp;positioning_strategy=center_on_screen&amp;width=950" TargetMode="External"/><Relationship Id="rId588" Type="http://schemas.openxmlformats.org/officeDocument/2006/relationships/hyperlink" Target="https://my.apps.factset.com/viewer/?_app_id=central_doc_viewer&amp;_dd2=%26f%3Dsld%26c%3Dtrue%26os%3D45732%26oe%3D45739&amp;_doc_docfn=U2FsdGVkX1/gJRmeN8wDDFmKb5Gz6PXcmBPZWshS7zIckayXCGpke8sLqdsXoTm0YqTKVQOTfKcbTYm7U+2yDefcXPaAnzXqghdj2r6ppuM=&amp;center_on_screen=true&amp;float_window=true&amp;height=800&amp;positioning_strategy=center_on_screen&amp;width=950" TargetMode="External"/><Relationship Id="rId9" Type="http://schemas.openxmlformats.org/officeDocument/2006/relationships/hyperlink" Target="https://my.apps.factset.com/viewer/?_app_id=central_doc_viewer&amp;_dd2=%26f%3Dsld%26c%3Dtrue%26os%3D116548%26oe%3D116555&amp;_doc_docfn=U2FsdGVkX18ygdLrpWpIuFpENSztu4dPMaZepSjiU/1+crg/vPkQ4R8w2UNYMm3/20zCNH3KHR8EI/uDN0hz3aPo2cD0A0A71Hp5WALQaaM=&amp;center_on_screen=true&amp;float_window=true&amp;height=800&amp;positioning_strategy=center_on_screen&amp;width=950" TargetMode="External"/><Relationship Id="rId210" Type="http://schemas.openxmlformats.org/officeDocument/2006/relationships/hyperlink" Target="https://my.apps.factset.com/viewer/?_app_id=central_doc_viewer&amp;_dd2=%26f%3Dsld%26c%3Dtrue%26os%3D90733%26oe%3D90739&amp;_doc_docfn=U2FsdGVkX19LHOaD6F85E/y/ZtYhO07TUoBOG4iWJsVZK6AoIXPdcpw/ao4AbftuCO0C4g4/T+TTnHVmCJXX6LLMLJMkg9lKBeWkQdY9rHY=&amp;center_on_screen=true&amp;float_window=true&amp;height=800&amp;positioning_strategy=center_on_screen&amp;width=950" TargetMode="External"/><Relationship Id="rId448" Type="http://schemas.openxmlformats.org/officeDocument/2006/relationships/hyperlink" Target="https://my.apps.factset.com/viewer/?_app_id=central_doc_viewer&amp;_dd2=%26f%3Dsld%26c%3Dtrue%26os%3D53223%26oe%3D53230&amp;_doc_docfn=U2FsdGVkX1++Qyso4EmEUFAfLmwUQzwhgw367tC5CDD+30AC3dwSzzAGOGJnQL8mxV7utcNYqLih1yydfSyvTa2OxngRGzSFuxQtglL3suk=&amp;center_on_screen=true&amp;float_window=true&amp;height=800&amp;positioning_strategy=center_on_screen&amp;width=950" TargetMode="External"/><Relationship Id="rId655" Type="http://schemas.openxmlformats.org/officeDocument/2006/relationships/hyperlink" Target="https://my.apps.factset.com/viewer/?_app_id=central_doc_viewer&amp;_dd2=%26f%3Dsld%26c%3Dtrue%26os%3D47149%26oe%3D47155&amp;_doc_docfn=U2FsdGVkX19A/403dgqjmWiy2A3CrnMWWVpeuLiCo6CBvah/DK6u6sbaz34VxVnZvp4/e9DPto0smIJzuX4KfLvX5cSZ1B7f5nOlem78zgY=&amp;center_on_screen=true&amp;float_window=true&amp;height=800&amp;positioning_strategy=center_on_screen&amp;width=950" TargetMode="External"/><Relationship Id="rId294" Type="http://schemas.openxmlformats.org/officeDocument/2006/relationships/hyperlink" Target="https://my.apps.factset.com/viewer/?_app_id=central_doc_viewer&amp;_dd2=%26f%3Dsld%26c%3Dtrue%26os%3D71979%26oe%3D71982&amp;_doc_docfn=U2FsdGVkX18Twge6xY+T/I9WYa3G7lc7WvnVQTw+3c8/GFmqsVGu4Yoez/kqevyhAhRNLoii79ApHYIA+FGJm2TDRJTJAIQjrjTdSx8tytU=&amp;center_on_screen=true&amp;float_window=true&amp;height=800&amp;positioning_strategy=center_on_screen&amp;width=950" TargetMode="External"/><Relationship Id="rId308" Type="http://schemas.openxmlformats.org/officeDocument/2006/relationships/hyperlink" Target="https://my.apps.factset.com/viewer/?_app_id=central_doc_viewer&amp;_dd2=%26f%3Dsld%26c%3Dtrue%26os%3D59086%26oe%3D59093&amp;_doc_docfn=U2FsdGVkX18Dtbj7zslDrt3bVZ5l/PPYg1LNHtsDNaE44N/l/UNg3x+Sq7JD6wnTWYzzFk6FRjBbaj7OZ7caXWyH2c5N7zQxCqa95SKQBcY=&amp;center_on_screen=true&amp;float_window=true&amp;height=800&amp;positioning_strategy=center_on_screen&amp;width=950" TargetMode="External"/><Relationship Id="rId515" Type="http://schemas.openxmlformats.org/officeDocument/2006/relationships/hyperlink" Target="https://my.apps.factset.com/viewer/?_app_id=central_doc_viewer&amp;_dd2=%26f%3Dsld%26c%3Dtrue%26os%3D59485%26oe%3D59490&amp;_doc_docfn=U2FsdGVkX1+ewse6rvQvLDc1PNDaKi18jsh1ajHuYmCaTo15I6Rb8dCO0cGqMbK/uMVIXohqiMn1YOXf1lTsdnFCnrCg5VpUUcJZ75CW/dk=&amp;center_on_screen=true&amp;float_window=true&amp;height=800&amp;positioning_strategy=center_on_screen&amp;width=950" TargetMode="External"/><Relationship Id="rId89" Type="http://schemas.openxmlformats.org/officeDocument/2006/relationships/hyperlink" Target="https://my.apps.factset.com/viewer/?_app_id=central_doc_viewer&amp;_dd2=%26f%3Dsld%26c%3Dtrue%26os%3D130684%26oe%3D130694&amp;_doc_docfn=U2FsdGVkX1/UmjW4xiRRdA8/rlh1nZr2a0k7RKImD5tGXqx4FqMBhK5S6+pPHFBqtv90/3LJ1suDEubRX/mOM7vZEKluVUrsBBULIQOLltc=&amp;center_on_screen=true&amp;float_window=true&amp;height=800&amp;positioning_strategy=center_on_screen&amp;width=950" TargetMode="External"/><Relationship Id="rId154" Type="http://schemas.openxmlformats.org/officeDocument/2006/relationships/hyperlink" Target="https://my.apps.factset.com/viewer/?_app_id=central_doc_viewer&amp;_dd2=%26f%3Dsld%26c%3Dtrue%26os%3D101658%26oe%3D101663&amp;_doc_docfn=U2FsdGVkX1/0m5TH9Dyhpd0DyG8x9hkF8xtMyYnQdXXjAtloHodbUWTt7Le0IBhZ3uP0oM6ujbgxzglHnek6c/jJ+zG07L/7hMdPFkNX+K0=&amp;center_on_screen=true&amp;float_window=true&amp;height=800&amp;positioning_strategy=center_on_screen&amp;width=950" TargetMode="External"/><Relationship Id="rId361" Type="http://schemas.openxmlformats.org/officeDocument/2006/relationships/hyperlink" Target="https://my.apps.factset.com/viewer/?_app_id=central_doc_viewer&amp;_dd2=%26f%3Dsld%26c%3Dtrue%26os%3D72212%26oe%3D72217&amp;_doc_docfn=U2FsdGVkX1+JAIwU9ib0N+FlvvmHsOeQn/HGGm6XusHTGY3Cn3nlv37HZNjc7FiPPVQVyZ3dV2uHi9bKjsmzhpUgs0vTa2gYUJ4uYtwDPGc=&amp;center_on_screen=true&amp;float_window=true&amp;height=800&amp;positioning_strategy=center_on_screen&amp;width=950" TargetMode="External"/><Relationship Id="rId599" Type="http://schemas.openxmlformats.org/officeDocument/2006/relationships/hyperlink" Target="https://my.apps.factset.com/viewer/?_app_id=central_doc_viewer&amp;_dd2=%26f%3Dsld%26c%3Dtrue%26os%3D50846%26oe%3D50852&amp;_doc_docfn=U2FsdGVkX18goK/qjST00XoOu7Z8GtMDkzd1k+8d4/GwRpljcaYAjLj7CZ4aceSJMxkUMG5/81PFN9wv7Bs8Lx/CuMviHu2CPyRtX/Wp5lY=&amp;center_on_screen=true&amp;float_window=true&amp;height=800&amp;positioning_strategy=center_on_screen&amp;width=950" TargetMode="External"/><Relationship Id="rId459" Type="http://schemas.openxmlformats.org/officeDocument/2006/relationships/hyperlink" Target="https://my.apps.factset.com/viewer/?_app_id=central_doc_viewer&amp;_dd2=%26f%3Dsld%26c%3Dtrue%26os%3D44901%26oe%3D44906&amp;_doc_docfn=U2FsdGVkX1+RJjZRVsNe9nT3kGaeeXHlUxGaUAKhrsru7TMriLXxF+QFY7kvIR3kV+vRq0GkG1msLkdgC+RxzX0fMl2ukxK4N2zbLjFaPDo=&amp;center_on_screen=true&amp;float_window=true&amp;height=800&amp;positioning_strategy=center_on_screen&amp;width=950" TargetMode="External"/><Relationship Id="rId666" Type="http://schemas.openxmlformats.org/officeDocument/2006/relationships/hyperlink" Target="https://my.apps.factset.com/viewer/?_app_id=central_doc_viewer&amp;_dd2=%26f%3Dsld%26c%3Dtrue%26os%3D54004%26oe%3D54010&amp;_doc_docfn=U2FsdGVkX19yOHLM0Wfz3d2+thwTZj0+Pz4shu/cQy964w1escn3D6rGPGdRYUqP9aNAO0mu3A43q9CJPzRDSlMeQTlV2ki6h740e+QUbGw=&amp;center_on_screen=true&amp;float_window=true&amp;height=800&amp;positioning_strategy=center_on_screen&amp;width=950" TargetMode="External"/><Relationship Id="rId16" Type="http://schemas.openxmlformats.org/officeDocument/2006/relationships/hyperlink" Target="https://my.apps.factset.com/viewer/?_app_id=central_doc_viewer&amp;_dd2=%26f%3Dsld%26c%3Dtrue%26os%3D117110%26oe%3D117116&amp;_doc_docfn=U2FsdGVkX1/eKNWEiX3wKxtXSATCAfn0mfKKBzhtr5p1Jgve8LBT97tX/omr3gMOU/PwQLtuMN213+gcD9622RVF8f62op6hD1golRjNOZA=&amp;center_on_screen=true&amp;float_window=true&amp;height=800&amp;positioning_strategy=center_on_screen&amp;width=950" TargetMode="External"/><Relationship Id="rId221" Type="http://schemas.openxmlformats.org/officeDocument/2006/relationships/hyperlink" Target="https://my.apps.factset.com/viewer/?_app_id=central_doc_viewer&amp;_dd2=%26f%3Dsld%26c%3Dtrue%26os%3D102738%26oe%3D102741&amp;_doc_docfn=U2FsdGVkX189/Q5NElEe4o6zO66BrbvZAlkIThSvWo5W+b8C2biR0+0O4fnKJX5+BVn6SkRDTTBCVwiRP+PXXOuwv6ukeUof3EM8N2tbezw=&amp;center_on_screen=true&amp;float_window=true&amp;height=800&amp;positioning_strategy=center_on_screen&amp;width=950" TargetMode="External"/><Relationship Id="rId319" Type="http://schemas.openxmlformats.org/officeDocument/2006/relationships/hyperlink" Target="https://my.apps.factset.com/viewer/?_app_id=central_doc_viewer&amp;_dd2=%26f%3Dsld%26c%3Dtrue%26os%3D72408%26oe%3D72415&amp;_doc_docfn=U2FsdGVkX1/904whfOSYjApwLnndyMy9iHmYWZZK+NYTc1Mika5zftut4Uik4sZZ6b6o2CP9ahJCVTWwWmwb2nyoU69VHOk2yIpmr0Sa1y8=&amp;center_on_screen=true&amp;float_window=true&amp;height=800&amp;positioning_strategy=center_on_screen&amp;width=950" TargetMode="External"/><Relationship Id="rId526" Type="http://schemas.openxmlformats.org/officeDocument/2006/relationships/hyperlink" Target="https://my.apps.factset.com/viewer/?_app_id=central_doc_viewer&amp;_dd2=%26f%3Dsld%26c%3Dtrue%26os%3D64575%26oe%3D64578&amp;_doc_docfn=U2FsdGVkX18fE5A+BijUomYvezEhjw84D6x90XlnN2t1UzpglL+KR8OB3K+mIf41Rv64zQjT8uiS3SWd4/3Wj7JZDbxwaz3XLEfaqc5nI2M=&amp;center_on_screen=true&amp;float_window=true&amp;height=800&amp;positioning_strategy=center_on_screen&amp;width=950" TargetMode="External"/><Relationship Id="rId165" Type="http://schemas.openxmlformats.org/officeDocument/2006/relationships/hyperlink" Target="https://my.apps.factset.com/viewer/?_app_id=central_doc_viewer&amp;_dd2=%26f%3Dsld%26c%3Dtrue%26os%3D103802%26oe%3D103807&amp;_doc_docfn=U2FsdGVkX19vlD+BINBbh/juw6GrHPNXpJlW7j3kcoxtq6313pzyXXdnksB5ZTe9MVH0d3OH/DZswnxuqDfpu7VIkR/yssBh80PAL+wtMbc=&amp;center_on_screen=true&amp;float_window=true&amp;height=800&amp;positioning_strategy=center_on_screen&amp;width=950" TargetMode="External"/><Relationship Id="rId372" Type="http://schemas.openxmlformats.org/officeDocument/2006/relationships/hyperlink" Target="https://my.apps.factset.com/viewer/?_app_id=central_doc_viewer&amp;_dd2=%26f%3Dsld%26c%3Dtrue%26os%3D57911%26oe%3D57917&amp;_doc_docfn=U2FsdGVkX18mXS7v++GKljWnZ7InlMUlHSYH6xvBbuTh5zKhnrLCGpqH0LYNZxnRvTmVUG6PY4Q2Kch6dujP88US/xBjSi7n1EXhtTJ6V3A=&amp;center_on_screen=true&amp;float_window=true&amp;height=800&amp;positioning_strategy=center_on_screen&amp;width=950" TargetMode="External"/><Relationship Id="rId677" Type="http://schemas.openxmlformats.org/officeDocument/2006/relationships/hyperlink" Target="https://my.apps.factset.com/viewer/?_app_id=central_doc_viewer&amp;_dd2=%26f%3Dsld%26c%3Dtrue%26os%3D45473%26oe%3D45479&amp;_doc_docfn=U2FsdGVkX1/QZGnF/iQXjUmFLSCi7+KuSfAdRjFHC4PLLdZWBP3FFJVkeUsIoF/NeRg05ciZe+h2F5Y4nvVciWAe7U9J8+5uQ6WMyhUsmvQ=&amp;center_on_screen=true&amp;float_window=true&amp;height=800&amp;positioning_strategy=center_on_screen&amp;width=950" TargetMode="External"/><Relationship Id="rId232" Type="http://schemas.openxmlformats.org/officeDocument/2006/relationships/hyperlink" Target="https://my.apps.factset.com/viewer/?_app_id=central_doc_viewer&amp;_dd2=%26f%3Dsld%26c%3Dtrue%26os%3D95103%26oe%3D95106&amp;_doc_docfn=U2FsdGVkX19d5Anz2ldtm4+UXYSD7xcNakNqHBDCqchmuGOAGQAGXXJiBa9ubLqH3GDxFOORS4SzwcbN5gKsJ8yNHxAHXFWz9a7sXKfdYeA=&amp;center_on_screen=true&amp;float_window=true&amp;height=800&amp;positioning_strategy=center_on_screen&amp;width=950" TargetMode="External"/><Relationship Id="rId27" Type="http://schemas.openxmlformats.org/officeDocument/2006/relationships/hyperlink" Target="https://my.apps.factset.com/viewer/?_app_id=central_doc_viewer&amp;_dd2=%26f%3Dsld%26c%3Dtrue%26os%3D113598%26oe%3D113604&amp;_doc_docfn=U2FsdGVkX1+4oKwzLkuAC8JCus4DEIgfo+DH4NJwOymH9hoJeJOocnjgYGntP0ZSMpVNkscJxHJc9uNq1BPjeQp3u8Y53BYMtz23kgmy2TE=&amp;center_on_screen=true&amp;float_window=true&amp;height=800&amp;positioning_strategy=center_on_screen&amp;width=950" TargetMode="External"/><Relationship Id="rId537" Type="http://schemas.openxmlformats.org/officeDocument/2006/relationships/hyperlink" Target="https://my.apps.factset.com/viewer/?_app_id=central_doc_viewer&amp;_dd2=%26f%3Dsld%26c%3Dtrue%26os%3D43791%26oe%3D43798&amp;_doc_docfn=U2FsdGVkX19GWE2GQbcaowwZd39cUO+hUEWK4QQT5OvwVlCJ8+YJuGQf3U78NWhCnuESKI0ORMMREmgqtFo2glnaeVd9vCX2VCECwGfqTGI=&amp;center_on_screen=true&amp;float_window=true&amp;height=800&amp;positioning_strategy=center_on_screen&amp;width=950" TargetMode="External"/><Relationship Id="rId80" Type="http://schemas.openxmlformats.org/officeDocument/2006/relationships/hyperlink" Target="https://my.apps.factset.com/viewer/?_app_id=central_doc_viewer&amp;_dd2=%26f%3Dsld%26c%3Dtrue%26os%3D125000%26oe%3D125005&amp;_doc_docfn=U2FsdGVkX18Rs2LOiSKT93SI4Ivov2m3mg1G71v1QhWQa75jBarDSaHlF0FSZYUC+FolldDin0Qzp1Y6T+r7FH9uwnf50PLTYy9YGF1//Bs=&amp;center_on_screen=true&amp;float_window=true&amp;height=800&amp;positioning_strategy=center_on_screen&amp;width=950" TargetMode="External"/><Relationship Id="rId176" Type="http://schemas.openxmlformats.org/officeDocument/2006/relationships/hyperlink" Target="https://my.apps.factset.com/viewer/?_app_id=central_doc_viewer&amp;_dd2=%26f%3Dsld%26c%3Dtrue%26os%3D105679%26oe%3D105683&amp;_doc_docfn=U2FsdGVkX180ycjSD3SWNVePChWI9vqzzmHKQSV3GgXvTlsQ8X8wkwH4ZlzNyeTejY0neuDLcutvGvn+Fib3fDyzNn7RVcXQBkt0P/79kM0=&amp;center_on_screen=true&amp;float_window=true&amp;height=800&amp;positioning_strategy=center_on_screen&amp;width=950" TargetMode="External"/><Relationship Id="rId383" Type="http://schemas.openxmlformats.org/officeDocument/2006/relationships/hyperlink" Target="https://my.apps.factset.com/viewer/?_app_id=central_doc_viewer&amp;_dd2=%26f%3Dsld%26c%3Dtrue%26os%3D63098%26oe%3D63104&amp;_doc_docfn=U2FsdGVkX18G9pogbIj01Hylq5cp3YpzUIJbC7AeHKPJS1H9B4eBcOIw+Dy5y6gwzdkVRHNNu7i7HFiYm102WPZVjIpJXFfh346asmHU9Bo=&amp;center_on_screen=true&amp;float_window=true&amp;height=800&amp;positioning_strategy=center_on_screen&amp;width=950" TargetMode="External"/><Relationship Id="rId590" Type="http://schemas.openxmlformats.org/officeDocument/2006/relationships/hyperlink" Target="https://my.apps.factset.com/viewer/?_app_id=central_doc_viewer&amp;_dd2=%26f%3Dsld%26c%3Dtrue%26os%3D41300%26oe%3D41306&amp;_doc_docfn=U2FsdGVkX1+X9Qad5TiII5HMvqjq8w+LiJYnLQVpV3avKKhVKET6kfU+3wdTq65+TFjxBhAZiB7s1Ll4V3+QL8sHmgtFZw0kd+iYqVAK3tA=&amp;center_on_screen=true&amp;float_window=true&amp;height=800&amp;positioning_strategy=center_on_screen&amp;width=950" TargetMode="External"/><Relationship Id="rId604" Type="http://schemas.openxmlformats.org/officeDocument/2006/relationships/hyperlink" Target="https://my.apps.factset.com/viewer/?_app_id=central_doc_viewer&amp;_dd2=%26f%3Dsld%26c%3Dtrue%26os%3D47936%26oe%3D47941&amp;_doc_docfn=U2FsdGVkX1+hhob1U1xapo/EidpvyLgN/yvv3Q39PR5Hr6AfW28ufs7udFqPiBuSW3RnovJTnbOIpzkfHHErZWxNndSsjS3lTSFDO1OY4Og=&amp;center_on_screen=true&amp;float_window=true&amp;height=800&amp;positioning_strategy=center_on_screen&amp;width=950" TargetMode="External"/><Relationship Id="rId243" Type="http://schemas.openxmlformats.org/officeDocument/2006/relationships/hyperlink" Target="https://my.apps.factset.com/viewer/?_app_id=central_doc_viewer&amp;_dd2=%26f%3Dsld%26c%3Dtrue%26os%3D1424487%26oe%3D1424492&amp;_doc_docfn=U2FsdGVkX18z7SJXQJ0HEfdatY9Z4Xx8z+sVdsbTXGygELhd9KSvbKlOHkI6MZKuBO3atQMq3uvjRAc1wzFOQAtFZzipp+r03KADRrLAHMA=&amp;center_on_screen=true&amp;float_window=true&amp;height=800&amp;positioning_strategy=center_on_screen&amp;width=950" TargetMode="External"/><Relationship Id="rId450" Type="http://schemas.openxmlformats.org/officeDocument/2006/relationships/hyperlink" Target="https://my.apps.factset.com/viewer/?_app_id=central_doc_viewer&amp;_dd2=%26f%3Dsld%26c%3Dtrue%26os%3D54277%26oe%3D54281&amp;_doc_docfn=U2FsdGVkX19erS3waDHooIU5yIUyldtjJAa+Lpk2VcEuyFsR4wNi5j9gOknzx8iEeGJz7RPzm0Bt4oqKbSt5PpCm2mSiM9yVWmSV2D5f/Ls=&amp;center_on_screen=true&amp;float_window=true&amp;height=800&amp;positioning_strategy=center_on_screen&amp;width=950" TargetMode="External"/><Relationship Id="rId688" Type="http://schemas.openxmlformats.org/officeDocument/2006/relationships/hyperlink" Target="https://my.apps.factset.com/viewer/?_app_id=central_doc_viewer&amp;_dd2=%26f%3Dsld%26c%3Dtrue%26os%3D50583%26oe%3D50588&amp;_doc_docfn=U2FsdGVkX18fd/6hQmLdHHTRXLILPc8bamg3pcg7HrlY2R+J8D48HEx3xT/hT0NJy476a3OwpCUGvhNXoj6QYaKvHkKT1BBuQFXa4JZ+GVw=&amp;center_on_screen=true&amp;float_window=true&amp;height=800&amp;positioning_strategy=center_on_screen&amp;width=950" TargetMode="External"/><Relationship Id="rId38" Type="http://schemas.openxmlformats.org/officeDocument/2006/relationships/hyperlink" Target="https://my.apps.factset.com/viewer/?_app_id=central_doc_viewer&amp;_dd2=%26f%3Dsld%26c%3Dtrue%26os%3D120464%26oe%3D120466&amp;_doc_docfn=U2FsdGVkX1+oBDJLuCtVDTQlObnQL05LE5x+GThebPwMWkHzBQeeizHKF0P0cfevw8WfjPjH/7LDqzRUsF9BiWUfkGqz/8NGzRzKmZQjGr4=&amp;center_on_screen=true&amp;float_window=true&amp;height=800&amp;positioning_strategy=center_on_screen&amp;width=950" TargetMode="External"/><Relationship Id="rId103" Type="http://schemas.openxmlformats.org/officeDocument/2006/relationships/hyperlink" Target="https://my.apps.factset.com/viewer/?_app_id=central_doc_viewer&amp;_dd2=%26f%3Dsld%26c%3Dtrue%26os%3D104611%26oe%3D104616&amp;_doc_docfn=U2FsdGVkX1/z3XH85sGoskvBU/B5jgEXA5wzLfTs502SRcCX05Apu0G87ZfOoZr2xyI/OpfndXvjZmurGHKARFUBTmPMRnkLfJwi4Akw9zc=&amp;center_on_screen=true&amp;float_window=true&amp;height=800&amp;positioning_strategy=center_on_screen&amp;width=950" TargetMode="External"/><Relationship Id="rId310" Type="http://schemas.openxmlformats.org/officeDocument/2006/relationships/hyperlink" Target="https://my.apps.factset.com/viewer/?_app_id=central_doc_viewer&amp;_dd2=%26f%3Dsld%26c%3Dtrue%26os%3D56611%26oe%3D56617&amp;_doc_docfn=U2FsdGVkX1+cTlKnxnWb/Av0f+WU9a9M1qpvzwlsOp5hw71Yr08ZyE8gRHOm1Z7Cp4v1Ku48X3pOYB5dYnj2ALUAoMVnsbMraU6McHKzMSs=&amp;center_on_screen=true&amp;float_window=true&amp;height=800&amp;positioning_strategy=center_on_screen&amp;width=950" TargetMode="External"/><Relationship Id="rId548" Type="http://schemas.openxmlformats.org/officeDocument/2006/relationships/hyperlink" Target="https://my.apps.factset.com/viewer/?_app_id=central_doc_viewer&amp;_dd2=%26f%3Dsld%26c%3Dtrue%26os%3D48885%26oe%3D48891&amp;_doc_docfn=U2FsdGVkX18dvTGAUjitFAlFCrB6OLHIa1nHX0LlB+O4dSoMwmOfWeF8NGXcAEhEALcbExXHNkj/vNOX9wb38RIDUBa03zbP+TY1ze8G4ew=&amp;center_on_screen=true&amp;float_window=true&amp;height=800&amp;positioning_strategy=center_on_screen&amp;width=950" TargetMode="External"/><Relationship Id="rId91" Type="http://schemas.openxmlformats.org/officeDocument/2006/relationships/hyperlink" Target="https://my.apps.factset.com/viewer/?_app_id=central_doc_viewer&amp;_dd2=%26f%3Dsld%26c%3Dtrue%26os%3D126244%26oe%3D126254&amp;_doc_docfn=U2FsdGVkX1+HxVNyusCX9GKZDwtQ5VPFZifAjScc4kqlxirE9kjMXh5ePWaODPyCRcnvQGyLJWQktBei4rPwfHT81Com3S+VplT4dwG1pNQ=&amp;center_on_screen=true&amp;float_window=true&amp;height=800&amp;positioning_strategy=center_on_screen&amp;width=950" TargetMode="External"/><Relationship Id="rId187" Type="http://schemas.openxmlformats.org/officeDocument/2006/relationships/hyperlink" Target="https://my.apps.factset.com/viewer/?_app_id=central_doc_viewer&amp;_dd2=%26f%3Dsld%26c%3Dtrue%26os%3D30504%26oe%3D30510&amp;_doc_docfn=U2FsdGVkX18EK9Bh7KV8PG/fWBJBJLEJNVWo80JZhegWFeFbr7WjDnXubWxUd7rTs8PVJv4ifNq52XdwiM01Dw==&amp;center_on_screen=true&amp;float_window=true&amp;height=800&amp;positioning_strategy=center_on_screen&amp;width=950" TargetMode="External"/><Relationship Id="rId394" Type="http://schemas.openxmlformats.org/officeDocument/2006/relationships/hyperlink" Target="https://my.apps.factset.com/viewer/?_app_id=central_doc_viewer&amp;_dd2=%26f%3Dsld%26c%3Dtrue%26os%3D69987%26oe%3D69992&amp;_doc_docfn=U2FsdGVkX18NQcvXzGI68OUr9XlrzWDy5vfT5ut50ZnCE/zSOS9AloU9vsLoXPrmv0WcL+fTA76NUPQSgv7DbjyymVS2h3RDA5WfaltJnZU=&amp;center_on_screen=true&amp;float_window=true&amp;height=800&amp;positioning_strategy=center_on_screen&amp;width=950" TargetMode="External"/><Relationship Id="rId408" Type="http://schemas.openxmlformats.org/officeDocument/2006/relationships/hyperlink" Target="https://my.apps.factset.com/viewer/?_app_id=central_doc_viewer&amp;_dd2=%26f%3Dsld%26c%3Dtrue%26os%3D64866%26oe%3D64872&amp;_doc_docfn=U2FsdGVkX19qNS2QI5rXGg+OmEkvsuOSg/KpR3gsk/370Xz2y4Gu2svumxOYZ6u69Ix8Wid/xR7aNZqiKeZ2iXQgFvg6wRAP8tJOd/WxDIc=&amp;center_on_screen=true&amp;float_window=true&amp;height=800&amp;positioning_strategy=center_on_screen&amp;width=950" TargetMode="External"/><Relationship Id="rId615" Type="http://schemas.openxmlformats.org/officeDocument/2006/relationships/hyperlink" Target="https://my.apps.factset.com/viewer/?_app_id=central_doc_viewer&amp;_dd2=%26f%3Dsld%26c%3Dtrue%26os%3D59769%26oe%3D59776&amp;_doc_docfn=U2FsdGVkX1+3ZwpidVh30TpuIfmosykjU8G/RWfMCqrbJHTjQKxqc2Q8+wVi8Gr4ifniTBPDhGPWysAgDUBB0Gye6d/H/V9PwcgwCvXk39k=&amp;center_on_screen=true&amp;float_window=true&amp;height=800&amp;positioning_strategy=center_on_screen&amp;width=950" TargetMode="External"/><Relationship Id="rId254" Type="http://schemas.openxmlformats.org/officeDocument/2006/relationships/hyperlink" Target="https://my.apps.factset.com/viewer/?_app_id=central_doc_viewer&amp;_dd2=%26f%3Dsld%26c%3Dtrue%26os%3D1436028%26oe%3D1436033&amp;_doc_docfn=U2FsdGVkX1/DaQG5AChP1XLGIWj9rPZHhcz7kzfP2oKWaLu58I0DQ1tVmdywBT8THB91M03jR3lSkSqygSqsDyNHsc4sISWTDD4s4RUZaCo=&amp;center_on_screen=true&amp;float_window=true&amp;height=800&amp;positioning_strategy=center_on_screen&amp;width=950" TargetMode="External"/><Relationship Id="rId49" Type="http://schemas.openxmlformats.org/officeDocument/2006/relationships/hyperlink" Target="https://my.apps.factset.com/viewer/?_app_id=central_doc_viewer&amp;_dd2=%26f%3Dsld%26c%3Dtrue%26os%3D204819%26oe%3D204820&amp;_doc_docfn=U2FsdGVkX19/uAwXY94WijNv9adTTVG3D602tynoXT74G+SHFoyW1cGcpJYl/9PxgrdGe7WaN6o+j5Kj8HqWOLXJzBy9wsYbP158tvRtEUY=&amp;center_on_screen=true&amp;float_window=true&amp;height=800&amp;positioning_strategy=center_on_screen&amp;width=950" TargetMode="External"/><Relationship Id="rId114" Type="http://schemas.openxmlformats.org/officeDocument/2006/relationships/hyperlink" Target="https://my.apps.factset.com/viewer/?_app_id=central_doc_viewer&amp;_dd2=%26f%3Dsld%26c%3Dtrue%26os%3D30233%26oe%3D30239&amp;_doc_docfn=U2FsdGVkX19fB8XGxuBiyiBMw06k6v7QE4Uw8/Q5vBn46eot354JM8UYoGqdJJNkrSyLOrUlcx1FsG2MzDKCQA==&amp;center_on_screen=true&amp;float_window=true&amp;height=800&amp;positioning_strategy=center_on_screen&amp;width=950" TargetMode="External"/><Relationship Id="rId461" Type="http://schemas.openxmlformats.org/officeDocument/2006/relationships/hyperlink" Target="https://my.apps.factset.com/viewer/?_app_id=central_doc_viewer&amp;_dd2=%26f%3Dsld%26c%3Dtrue%26os%3D45774%26oe%3D45779&amp;_doc_docfn=U2FsdGVkX18v9/vq66Zwj6vEahsQMh9CyUwOzaRKCIoHhczQe0CZCQP9repjN20cYfzQrLLRlRxFZFx2qV1BYnDdArWzhU/6tOF0ZbvJdCQ=&amp;center_on_screen=true&amp;float_window=true&amp;height=800&amp;positioning_strategy=center_on_screen&amp;width=950" TargetMode="External"/><Relationship Id="rId559" Type="http://schemas.openxmlformats.org/officeDocument/2006/relationships/hyperlink" Target="https://my.apps.factset.com/viewer/?_app_id=central_doc_viewer&amp;_dd2=%26f%3Dsld%26c%3Dtrue%26os%3D52732%26oe%3D52739&amp;_doc_docfn=U2FsdGVkX185Y1Y+YiWcmdctEWdc2YEuIjnYpVcSSnyEanhos+d3mIx0ne5TgAqZ7M7oRwgpTz660ZNP0fkMRNNUs2hr9tjvwVCfxiV3tGo=&amp;center_on_screen=true&amp;float_window=true&amp;height=800&amp;positioning_strategy=center_on_screen&amp;width=9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D7EC2-B17C-48F6-AB68-23D1E7BBAB5D}">
  <dimension ref="B1:N27"/>
  <sheetViews>
    <sheetView workbookViewId="0">
      <selection activeCell="E24" sqref="E24"/>
    </sheetView>
  </sheetViews>
  <sheetFormatPr defaultRowHeight="12.5" x14ac:dyDescent="0.25"/>
  <cols>
    <col min="2" max="2" width="20.6328125" customWidth="1"/>
    <col min="3" max="3" width="13.36328125" customWidth="1"/>
    <col min="4" max="4" width="1.6328125" customWidth="1"/>
    <col min="5" max="5" width="20.6328125" customWidth="1"/>
    <col min="7" max="7" width="8.81640625" bestFit="1" customWidth="1"/>
    <col min="8" max="8" width="9.453125" bestFit="1" customWidth="1"/>
    <col min="9" max="12" width="8.81640625" bestFit="1" customWidth="1"/>
    <col min="13" max="13" width="1.6328125" customWidth="1"/>
    <col min="14" max="14" width="10.54296875" bestFit="1" customWidth="1"/>
  </cols>
  <sheetData>
    <row r="1" spans="2:14" ht="13" thickBot="1" x14ac:dyDescent="0.3"/>
    <row r="2" spans="2:14" ht="13.5" thickBot="1" x14ac:dyDescent="0.35">
      <c r="B2" s="27" t="s">
        <v>45</v>
      </c>
      <c r="C2" s="28" t="s">
        <v>83</v>
      </c>
      <c r="E2" s="167" t="s">
        <v>46</v>
      </c>
      <c r="F2" s="168"/>
      <c r="G2" s="168"/>
      <c r="H2" s="168"/>
      <c r="I2" s="168"/>
      <c r="J2" s="168"/>
      <c r="K2" s="168"/>
      <c r="L2" s="169"/>
      <c r="N2" s="29"/>
    </row>
    <row r="3" spans="2:14" ht="13.5" thickBot="1" x14ac:dyDescent="0.35">
      <c r="B3" s="30" t="s">
        <v>47</v>
      </c>
      <c r="C3" s="31" t="s">
        <v>216</v>
      </c>
      <c r="E3" s="32"/>
      <c r="F3" s="33" t="s">
        <v>48</v>
      </c>
      <c r="G3" s="33" t="s">
        <v>49</v>
      </c>
      <c r="H3" s="33" t="s">
        <v>50</v>
      </c>
      <c r="I3" s="33" t="s">
        <v>51</v>
      </c>
      <c r="J3" s="33" t="s">
        <v>52</v>
      </c>
      <c r="K3" s="33" t="s">
        <v>53</v>
      </c>
      <c r="L3" s="34" t="s">
        <v>54</v>
      </c>
      <c r="N3" s="29"/>
    </row>
    <row r="4" spans="2:14" ht="13" thickBot="1" x14ac:dyDescent="0.3">
      <c r="B4" s="165" t="s">
        <v>55</v>
      </c>
      <c r="C4" s="166"/>
      <c r="E4" s="27" t="s">
        <v>56</v>
      </c>
      <c r="F4" s="35">
        <f>'VITL-US'!E18</f>
        <v>260.90100100000001</v>
      </c>
      <c r="G4" s="35">
        <f>'VITL-US'!J3</f>
        <v>339.214</v>
      </c>
      <c r="H4" s="35">
        <f>'VITL-US'!O18</f>
        <v>471.85699499999998</v>
      </c>
      <c r="I4" s="36">
        <f>'VITL-US'!T18</f>
        <v>610</v>
      </c>
      <c r="J4" s="36">
        <f ca="1">'VITL-US'!U18</f>
        <v>749.95718949999991</v>
      </c>
      <c r="K4" s="36">
        <f ca="1">'VITL-US'!V18</f>
        <v>911.6381392699999</v>
      </c>
      <c r="L4" s="37">
        <f ca="1">'VITL-US'!W18</f>
        <v>1126.3462612963999</v>
      </c>
    </row>
    <row r="5" spans="2:14" ht="13" thickBot="1" x14ac:dyDescent="0.3">
      <c r="B5" s="27" t="s">
        <v>57</v>
      </c>
      <c r="C5" s="38">
        <v>40</v>
      </c>
      <c r="E5" s="30" t="s">
        <v>58</v>
      </c>
      <c r="F5" s="39">
        <f>'VITL-US'!E19</f>
        <v>0.21757047889476611</v>
      </c>
      <c r="G5" s="39">
        <f>'VITL-US'!J19</f>
        <v>0.38769106524048924</v>
      </c>
      <c r="H5" s="39">
        <f>'VITL-US'!O19</f>
        <v>0.3032923923201456</v>
      </c>
      <c r="I5" s="40">
        <f>'VITL-US'!T19</f>
        <v>0.29276455888928821</v>
      </c>
      <c r="J5" s="40">
        <f ca="1">'VITL-US'!U19</f>
        <v>0.2294380155737703</v>
      </c>
      <c r="K5" s="40">
        <f ca="1">'VITL-US'!V19</f>
        <v>0.21558690553762605</v>
      </c>
      <c r="L5" s="41">
        <f ca="1">'VITL-US'!W19</f>
        <v>0.23551902095531996</v>
      </c>
    </row>
    <row r="6" spans="2:14" ht="13" thickBot="1" x14ac:dyDescent="0.3">
      <c r="B6" s="42" t="s">
        <v>59</v>
      </c>
      <c r="C6" s="43">
        <f>C7/C5</f>
        <v>44.531750000000002</v>
      </c>
      <c r="E6" s="42"/>
      <c r="I6" s="145"/>
      <c r="J6" s="145"/>
      <c r="K6" s="145"/>
      <c r="L6" s="146"/>
    </row>
    <row r="7" spans="2:14" x14ac:dyDescent="0.25">
      <c r="B7" s="42" t="s">
        <v>60</v>
      </c>
      <c r="C7" s="44">
        <v>1781.27</v>
      </c>
      <c r="E7" s="27" t="s">
        <v>61</v>
      </c>
      <c r="F7" s="45">
        <f>'Adj. EBITDA'!D17</f>
        <v>8.0489999999999995</v>
      </c>
      <c r="G7" s="45">
        <f>'Adj. EBITDA'!I17</f>
        <v>16.236000000000001</v>
      </c>
      <c r="H7" s="45">
        <f>'Adj. EBITDA'!N17</f>
        <v>48.347999999999999</v>
      </c>
      <c r="I7" s="45">
        <f>'Adj. EBITDA'!S17</f>
        <v>84.122071035857843</v>
      </c>
      <c r="J7" s="45">
        <f ca="1">'Adj. EBITDA'!T17</f>
        <v>91.196590097678154</v>
      </c>
      <c r="K7" s="45">
        <f ca="1">'Adj. EBITDA'!U17</f>
        <v>110.83591923246507</v>
      </c>
      <c r="L7" s="46">
        <f ca="1">'Adj. EBITDA'!V17</f>
        <v>158.94191724412954</v>
      </c>
    </row>
    <row r="8" spans="2:14" ht="13" thickBot="1" x14ac:dyDescent="0.3">
      <c r="B8" s="42" t="s">
        <v>62</v>
      </c>
      <c r="C8" s="43">
        <v>0</v>
      </c>
      <c r="E8" s="30" t="s">
        <v>63</v>
      </c>
      <c r="F8" s="47">
        <f>'Adj. EBITDA'!D18</f>
        <v>3.0850782362463986E-2</v>
      </c>
      <c r="G8" s="47">
        <f>'Adj. EBITDA'!I18</f>
        <v>4.48446362053187E-2</v>
      </c>
      <c r="H8" s="47">
        <f>'Adj. EBITDA'!N18</f>
        <v>0.1024632473658677</v>
      </c>
      <c r="I8" s="47">
        <f>'Adj. EBITDA'!S18</f>
        <v>0.14303776895795986</v>
      </c>
      <c r="J8" s="47">
        <f ca="1">'Adj. EBITDA'!T18</f>
        <v>0.12556031998665937</v>
      </c>
      <c r="K8" s="47">
        <f ca="1">'Adj. EBITDA'!U18</f>
        <v>0.12508191181071762</v>
      </c>
      <c r="L8" s="48">
        <f ca="1">'Adj. EBITDA'!V18</f>
        <v>0.14465409924978379</v>
      </c>
    </row>
    <row r="9" spans="2:14" ht="13" thickBot="1" x14ac:dyDescent="0.3">
      <c r="B9" s="42" t="s">
        <v>64</v>
      </c>
      <c r="C9" s="49">
        <v>152.71</v>
      </c>
      <c r="E9" s="42"/>
      <c r="L9" s="49"/>
    </row>
    <row r="10" spans="2:14" x14ac:dyDescent="0.25">
      <c r="B10" s="42" t="s">
        <v>65</v>
      </c>
      <c r="C10" s="43">
        <f>-C9</f>
        <v>-152.71</v>
      </c>
      <c r="E10" s="50" t="s">
        <v>66</v>
      </c>
      <c r="F10" s="51">
        <f>'VITL-US'!E60</f>
        <v>0.06</v>
      </c>
      <c r="G10" s="51">
        <f>'VITL-US'!J60</f>
        <v>0.03</v>
      </c>
      <c r="H10" s="51">
        <f>'VITL-US'!O60</f>
        <v>0.59</v>
      </c>
      <c r="I10" s="52">
        <f>'VITL-US'!T60</f>
        <v>1.1783775527023594</v>
      </c>
      <c r="J10" s="52">
        <f ca="1">'VITL-US'!U60</f>
        <v>1.1450613969145877</v>
      </c>
      <c r="K10" s="52">
        <f ca="1">'VITL-US'!V60</f>
        <v>1.3613722822183361</v>
      </c>
      <c r="L10" s="53">
        <f ca="1">'VITL-US'!W60</f>
        <v>1.9608897677402997</v>
      </c>
    </row>
    <row r="11" spans="2:14" ht="13" thickBot="1" x14ac:dyDescent="0.3">
      <c r="B11" s="30" t="s">
        <v>67</v>
      </c>
      <c r="C11" s="54">
        <f>C7+C10</f>
        <v>1628.56</v>
      </c>
      <c r="E11" s="55" t="s">
        <v>58</v>
      </c>
      <c r="F11" s="56">
        <f>'VITL-US'!E60/'VITL-US'!D60-1</f>
        <v>-0.77777777777777779</v>
      </c>
      <c r="G11" s="56">
        <f>G10/F10-1</f>
        <v>-0.5</v>
      </c>
      <c r="H11" s="56">
        <f t="shared" ref="H11:L11" si="0">H10/G10-1</f>
        <v>18.666666666666668</v>
      </c>
      <c r="I11" s="56">
        <f t="shared" si="0"/>
        <v>0.99725008932603298</v>
      </c>
      <c r="J11" s="56">
        <f t="shared" ca="1" si="0"/>
        <v>-2.8272904309292191E-2</v>
      </c>
      <c r="K11" s="56">
        <f t="shared" ca="1" si="0"/>
        <v>0.18890767419686516</v>
      </c>
      <c r="L11" s="57">
        <f t="shared" ca="1" si="0"/>
        <v>0.44037732613819536</v>
      </c>
    </row>
    <row r="12" spans="2:14" ht="13" thickBot="1" x14ac:dyDescent="0.3">
      <c r="E12" s="27" t="s">
        <v>68</v>
      </c>
      <c r="F12" s="45">
        <v>0.06</v>
      </c>
      <c r="G12" s="45">
        <v>0.03</v>
      </c>
      <c r="H12" s="45">
        <v>0.59</v>
      </c>
      <c r="I12" s="58">
        <v>1.0900000000000001</v>
      </c>
      <c r="J12" s="58">
        <v>1.21</v>
      </c>
      <c r="K12" s="58">
        <v>1.63</v>
      </c>
      <c r="L12" s="59"/>
    </row>
    <row r="13" spans="2:14" ht="13" thickBot="1" x14ac:dyDescent="0.3">
      <c r="B13" s="165" t="s">
        <v>69</v>
      </c>
      <c r="C13" s="166"/>
      <c r="E13" s="30" t="s">
        <v>58</v>
      </c>
      <c r="F13" s="47">
        <f>F11</f>
        <v>-0.77777777777777779</v>
      </c>
      <c r="G13" s="47">
        <f t="shared" ref="G13:H13" si="1">G11</f>
        <v>-0.5</v>
      </c>
      <c r="H13" s="47">
        <f t="shared" si="1"/>
        <v>18.666666666666668</v>
      </c>
      <c r="I13" s="47">
        <f>I12/H12-1</f>
        <v>0.84745762711864425</v>
      </c>
      <c r="J13" s="47">
        <f>J12/I12-1</f>
        <v>0.11009174311926584</v>
      </c>
      <c r="K13" s="47">
        <f>K12/J12-1</f>
        <v>0.34710743801652888</v>
      </c>
      <c r="L13" s="48"/>
    </row>
    <row r="14" spans="2:14" ht="13.5" thickBot="1" x14ac:dyDescent="0.35">
      <c r="B14" s="27" t="s">
        <v>70</v>
      </c>
      <c r="C14" s="28">
        <v>2</v>
      </c>
      <c r="E14" s="60" t="s">
        <v>71</v>
      </c>
      <c r="F14" s="61"/>
      <c r="G14" s="61"/>
      <c r="H14" s="61"/>
      <c r="I14" s="62">
        <f>I10/I12-1</f>
        <v>8.1080323580146274E-2</v>
      </c>
      <c r="J14" s="62">
        <f t="shared" ref="J14:K14" ca="1" si="2">J10/J12-1</f>
        <v>-5.3668267012737414E-2</v>
      </c>
      <c r="K14" s="62">
        <f t="shared" ca="1" si="2"/>
        <v>-0.16480228084764659</v>
      </c>
      <c r="L14" s="63"/>
    </row>
    <row r="15" spans="2:14" ht="13.5" thickBot="1" x14ac:dyDescent="0.35">
      <c r="B15" s="30" t="s">
        <v>72</v>
      </c>
      <c r="C15" s="28">
        <v>2</v>
      </c>
    </row>
    <row r="16" spans="2:14" ht="13" thickBot="1" x14ac:dyDescent="0.3">
      <c r="E16" s="64" t="s">
        <v>77</v>
      </c>
      <c r="F16" s="65" t="s">
        <v>51</v>
      </c>
      <c r="G16" s="65" t="s">
        <v>52</v>
      </c>
      <c r="H16" s="65" t="s">
        <v>53</v>
      </c>
      <c r="I16" s="66" t="s">
        <v>54</v>
      </c>
    </row>
    <row r="17" spans="2:10" ht="13" thickBot="1" x14ac:dyDescent="0.3">
      <c r="B17" s="165" t="s">
        <v>73</v>
      </c>
      <c r="C17" s="166"/>
      <c r="E17" s="27" t="s">
        <v>78</v>
      </c>
      <c r="F17" s="67">
        <v>33</v>
      </c>
      <c r="G17" s="67">
        <v>27</v>
      </c>
      <c r="H17" s="68">
        <v>25</v>
      </c>
      <c r="I17" s="69">
        <v>25</v>
      </c>
      <c r="J17" s="164" t="s">
        <v>215</v>
      </c>
    </row>
    <row r="18" spans="2:10" x14ac:dyDescent="0.25">
      <c r="B18" s="27" t="s">
        <v>214</v>
      </c>
      <c r="C18" s="46">
        <f ca="1">'VITL-US'!U60</f>
        <v>1.1450613969145877</v>
      </c>
      <c r="E18" s="42" t="s">
        <v>79</v>
      </c>
      <c r="F18">
        <v>30</v>
      </c>
      <c r="G18">
        <v>25</v>
      </c>
      <c r="H18">
        <v>23</v>
      </c>
      <c r="I18" s="49">
        <v>20</v>
      </c>
    </row>
    <row r="19" spans="2:10" ht="13" thickBot="1" x14ac:dyDescent="0.3">
      <c r="B19" s="42" t="s">
        <v>74</v>
      </c>
      <c r="C19" s="49">
        <v>28</v>
      </c>
      <c r="E19" s="30" t="s">
        <v>80</v>
      </c>
      <c r="F19" s="70">
        <v>28</v>
      </c>
      <c r="G19" s="70">
        <v>23</v>
      </c>
      <c r="H19" s="70">
        <v>20</v>
      </c>
      <c r="I19" s="71">
        <v>18</v>
      </c>
    </row>
    <row r="20" spans="2:10" x14ac:dyDescent="0.25">
      <c r="B20" s="42" t="s">
        <v>75</v>
      </c>
      <c r="C20" s="43">
        <f ca="1">C19*C18</f>
        <v>32.061719113608454</v>
      </c>
    </row>
    <row r="21" spans="2:10" ht="13" thickBot="1" x14ac:dyDescent="0.3">
      <c r="B21" s="30" t="s">
        <v>76</v>
      </c>
      <c r="C21" s="48">
        <f ca="1">C20/C5-1</f>
        <v>-0.19845702215978867</v>
      </c>
    </row>
    <row r="22" spans="2:10" ht="13" thickBot="1" x14ac:dyDescent="0.3"/>
    <row r="23" spans="2:10" ht="13" thickBot="1" x14ac:dyDescent="0.3">
      <c r="B23" s="165" t="s">
        <v>81</v>
      </c>
      <c r="C23" s="166"/>
    </row>
    <row r="24" spans="2:10" x14ac:dyDescent="0.25">
      <c r="B24" s="27" t="s">
        <v>82</v>
      </c>
      <c r="C24" s="46">
        <f ca="1">C18</f>
        <v>1.1450613969145877</v>
      </c>
    </row>
    <row r="25" spans="2:10" x14ac:dyDescent="0.25">
      <c r="B25" s="42" t="s">
        <v>74</v>
      </c>
      <c r="C25" s="49">
        <v>20</v>
      </c>
    </row>
    <row r="26" spans="2:10" x14ac:dyDescent="0.25">
      <c r="B26" s="42" t="s">
        <v>75</v>
      </c>
      <c r="C26" s="43">
        <f ca="1">C24*C25</f>
        <v>22.901227938291754</v>
      </c>
    </row>
    <row r="27" spans="2:10" ht="13" thickBot="1" x14ac:dyDescent="0.3">
      <c r="B27" s="30" t="s">
        <v>76</v>
      </c>
      <c r="C27" s="48">
        <f ca="1">C26/C5-1</f>
        <v>-0.42746930154270613</v>
      </c>
    </row>
  </sheetData>
  <mergeCells count="5">
    <mergeCell ref="B23:C23"/>
    <mergeCell ref="E2:L2"/>
    <mergeCell ref="B4:C4"/>
    <mergeCell ref="B13:C13"/>
    <mergeCell ref="B17:C17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8848B-C1C1-4555-A709-5DB616688AC6}">
  <sheetPr>
    <outlinePr summaryBelow="0" summaryRight="0"/>
  </sheetPr>
  <dimension ref="A1:Y118"/>
  <sheetViews>
    <sheetView tabSelected="1" topLeftCell="A40" zoomScaleNormal="100" workbookViewId="0">
      <pane xSplit="1" topLeftCell="M1" activePane="topRight" state="frozen"/>
      <selection pane="topRight" activeCell="U26" sqref="U26"/>
    </sheetView>
  </sheetViews>
  <sheetFormatPr defaultColWidth="9.1796875" defaultRowHeight="15" customHeight="1" outlineLevelRow="1" x14ac:dyDescent="0.25"/>
  <cols>
    <col min="1" max="1" width="70" bestFit="1" customWidth="1"/>
    <col min="2" max="5" width="10.54296875" customWidth="1"/>
    <col min="6" max="6" width="11" customWidth="1"/>
    <col min="7" max="7" width="10.453125" customWidth="1"/>
    <col min="8" max="10" width="10.54296875" customWidth="1"/>
    <col min="11" max="11" width="11" customWidth="1"/>
    <col min="12" max="12" width="10.453125" customWidth="1"/>
    <col min="13" max="15" width="10.54296875" customWidth="1"/>
    <col min="16" max="17" width="11" customWidth="1"/>
    <col min="18" max="23" width="11" style="93" customWidth="1"/>
    <col min="24" max="25" width="11" customWidth="1"/>
  </cols>
  <sheetData>
    <row r="1" spans="1:23" ht="15" customHeight="1" x14ac:dyDescent="0.3">
      <c r="A1" s="5"/>
      <c r="B1" s="5" t="s">
        <v>5</v>
      </c>
      <c r="C1" s="5" t="s">
        <v>4</v>
      </c>
      <c r="D1" s="5" t="s">
        <v>3</v>
      </c>
      <c r="E1" s="5" t="s">
        <v>2</v>
      </c>
      <c r="F1" s="5" t="s">
        <v>27</v>
      </c>
      <c r="G1" s="5" t="s">
        <v>26</v>
      </c>
      <c r="H1" s="5" t="s">
        <v>25</v>
      </c>
      <c r="I1" s="5" t="s">
        <v>1</v>
      </c>
      <c r="J1" s="5" t="s">
        <v>1</v>
      </c>
      <c r="K1" s="5" t="s">
        <v>24</v>
      </c>
      <c r="L1" s="5" t="s">
        <v>23</v>
      </c>
      <c r="M1" s="5" t="s">
        <v>22</v>
      </c>
      <c r="N1" s="5" t="s">
        <v>0</v>
      </c>
      <c r="O1" s="5" t="s">
        <v>0</v>
      </c>
      <c r="P1" s="5" t="s">
        <v>21</v>
      </c>
      <c r="Q1" s="5" t="s">
        <v>127</v>
      </c>
      <c r="R1" s="104" t="s">
        <v>139</v>
      </c>
      <c r="S1" s="104" t="s">
        <v>140</v>
      </c>
      <c r="T1" s="104" t="s">
        <v>140</v>
      </c>
      <c r="U1" s="104" t="s">
        <v>141</v>
      </c>
      <c r="V1" s="104" t="s">
        <v>142</v>
      </c>
      <c r="W1" s="104" t="s">
        <v>143</v>
      </c>
    </row>
    <row r="2" spans="1:23" ht="15" customHeight="1" x14ac:dyDescent="0.3">
      <c r="A2" s="19" t="s">
        <v>40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105"/>
      <c r="S2" s="105"/>
      <c r="T2" s="105"/>
      <c r="U2" s="105"/>
      <c r="V2" s="105"/>
      <c r="W2" s="105"/>
    </row>
    <row r="3" spans="1:23" ht="15" customHeight="1" x14ac:dyDescent="0.3">
      <c r="A3" s="5" t="s">
        <v>30</v>
      </c>
      <c r="B3" s="6">
        <v>98.966999999999999</v>
      </c>
      <c r="C3" s="6">
        <v>128.57900000000001</v>
      </c>
      <c r="D3" s="6">
        <v>196.69499999999999</v>
      </c>
      <c r="E3" s="6">
        <v>239.96700000000001</v>
      </c>
      <c r="F3" s="2">
        <v>72.120999999999995</v>
      </c>
      <c r="G3" s="2">
        <v>78.106999999999999</v>
      </c>
      <c r="H3" s="2">
        <v>86.191000000000003</v>
      </c>
      <c r="I3" s="2">
        <f>J3-SUM(F3:H3)</f>
        <v>102.79499999999999</v>
      </c>
      <c r="J3" s="6">
        <v>339.214</v>
      </c>
      <c r="K3" s="2">
        <v>112.79</v>
      </c>
      <c r="L3" s="2">
        <v>101.785</v>
      </c>
      <c r="M3" s="2">
        <v>103.887</v>
      </c>
      <c r="N3" s="2">
        <f>O3-SUM(K3:M3)</f>
        <v>130.58300000000003</v>
      </c>
      <c r="O3" s="6">
        <v>449.04500000000002</v>
      </c>
      <c r="P3" s="2">
        <v>143.761</v>
      </c>
      <c r="Q3" s="2">
        <v>142.49100000000001</v>
      </c>
      <c r="R3" s="97">
        <f>R6*T3</f>
        <v>136.44172880000002</v>
      </c>
      <c r="S3" s="97">
        <f>S6*T3</f>
        <v>165.41717119999996</v>
      </c>
      <c r="T3" s="98">
        <f>T18*T4</f>
        <v>588.11090000000002</v>
      </c>
      <c r="U3" s="98">
        <f>T3*(1+U5)</f>
        <v>726.31696149999993</v>
      </c>
      <c r="V3" s="98">
        <f t="shared" ref="V3:W3" si="0">U3*(1+V5)</f>
        <v>886.10669302999986</v>
      </c>
      <c r="W3" s="98">
        <f t="shared" si="0"/>
        <v>1098.7722993571999</v>
      </c>
    </row>
    <row r="4" spans="1:23" ht="15" customHeight="1" x14ac:dyDescent="0.25">
      <c r="A4" s="7" t="s">
        <v>33</v>
      </c>
      <c r="B4" s="15">
        <f t="shared" ref="B4:S4" si="1">B3/B18</f>
        <v>0.92741280614581556</v>
      </c>
      <c r="C4" s="15">
        <f t="shared" si="1"/>
        <v>0.91363786867844976</v>
      </c>
      <c r="D4" s="15">
        <f t="shared" si="1"/>
        <v>0.91793448253656185</v>
      </c>
      <c r="E4" s="15">
        <f t="shared" si="1"/>
        <v>0.91976266507310178</v>
      </c>
      <c r="F4" s="17">
        <f t="shared" si="1"/>
        <v>0.93593138851165858</v>
      </c>
      <c r="G4" s="17">
        <f t="shared" si="1"/>
        <v>0.9425244017428116</v>
      </c>
      <c r="H4" s="17">
        <f t="shared" si="1"/>
        <v>0.93645153263307768</v>
      </c>
      <c r="I4" s="17">
        <f t="shared" si="1"/>
        <v>0.93381236604125706</v>
      </c>
      <c r="J4" s="15">
        <f t="shared" si="1"/>
        <v>0.93692587002654459</v>
      </c>
      <c r="K4" s="17">
        <f t="shared" si="1"/>
        <v>0.94644717584115001</v>
      </c>
      <c r="L4" s="17">
        <f t="shared" si="1"/>
        <v>0.95622152285217721</v>
      </c>
      <c r="M4" s="17">
        <f t="shared" si="1"/>
        <v>0.94075830677848837</v>
      </c>
      <c r="N4" s="17">
        <f t="shared" si="1"/>
        <v>0.9615052918576078</v>
      </c>
      <c r="O4" s="15">
        <f t="shared" si="1"/>
        <v>0.95165485466629574</v>
      </c>
      <c r="P4" s="17">
        <f t="shared" si="1"/>
        <v>0.97182431455749507</v>
      </c>
      <c r="Q4" s="17">
        <f t="shared" si="1"/>
        <v>0.96677477135180623</v>
      </c>
      <c r="R4" s="106">
        <f t="shared" si="1"/>
        <v>0.94774217000677596</v>
      </c>
      <c r="S4" s="106">
        <f t="shared" si="1"/>
        <v>0.96640259296360698</v>
      </c>
      <c r="T4" s="107">
        <f>1-T12</f>
        <v>0.96411622950819675</v>
      </c>
    </row>
    <row r="5" spans="1:23" ht="15" customHeight="1" x14ac:dyDescent="0.25">
      <c r="A5" s="7" t="s">
        <v>32</v>
      </c>
      <c r="B5" s="6"/>
      <c r="C5" s="15">
        <f>C3/B3-1</f>
        <v>0.29921084806046472</v>
      </c>
      <c r="D5" s="15">
        <f t="shared" ref="D5:E5" si="2">D3/C3-1</f>
        <v>0.52975991413838952</v>
      </c>
      <c r="E5" s="15">
        <f t="shared" si="2"/>
        <v>0.21999542438801201</v>
      </c>
      <c r="F5" s="17">
        <v>0.32507165429558316</v>
      </c>
      <c r="G5" s="17">
        <v>0.38637533502547083</v>
      </c>
      <c r="H5" s="17">
        <v>0.46088916761301046</v>
      </c>
      <c r="I5" s="17">
        <v>0.46429538040768592</v>
      </c>
      <c r="J5" s="15">
        <f>J3/E3-1</f>
        <v>0.41358603474644418</v>
      </c>
      <c r="K5" s="17">
        <f>K3/F3-1</f>
        <v>0.563899557687775</v>
      </c>
      <c r="L5" s="17">
        <f t="shared" ref="L5:N5" si="3">L3/G3-1</f>
        <v>0.30314824535572993</v>
      </c>
      <c r="M5" s="17">
        <f t="shared" si="3"/>
        <v>0.20531145943311935</v>
      </c>
      <c r="N5" s="17">
        <f t="shared" si="3"/>
        <v>0.27032443212218538</v>
      </c>
      <c r="O5" s="15">
        <f t="shared" ref="O5:T5" si="4">O3/J3-1</f>
        <v>0.32378085810137569</v>
      </c>
      <c r="P5" s="17">
        <f t="shared" si="4"/>
        <v>0.27458994591719121</v>
      </c>
      <c r="Q5" s="17">
        <f t="shared" si="4"/>
        <v>0.39992140295721401</v>
      </c>
      <c r="R5" s="106">
        <f t="shared" si="4"/>
        <v>0.31336672345914329</v>
      </c>
      <c r="S5" s="106">
        <f t="shared" si="4"/>
        <v>0.26675885222425522</v>
      </c>
      <c r="T5" s="107">
        <f t="shared" si="4"/>
        <v>0.30969256978699233</v>
      </c>
      <c r="U5" s="107">
        <v>0.23499999999999999</v>
      </c>
      <c r="V5" s="107">
        <v>0.22</v>
      </c>
      <c r="W5" s="107">
        <v>0.24</v>
      </c>
    </row>
    <row r="6" spans="1:23" ht="15" customHeight="1" x14ac:dyDescent="0.25">
      <c r="A6" t="s">
        <v>144</v>
      </c>
      <c r="B6" s="6"/>
      <c r="C6" s="6"/>
      <c r="D6" s="6"/>
      <c r="E6" s="6"/>
      <c r="F6" s="17">
        <f>F3/$J$3</f>
        <v>0.21261209737805631</v>
      </c>
      <c r="G6" s="17">
        <f t="shared" ref="G6:I6" si="5">G3/$J$3</f>
        <v>0.23025877469679906</v>
      </c>
      <c r="H6" s="17">
        <f t="shared" si="5"/>
        <v>0.25409033825254856</v>
      </c>
      <c r="I6" s="17">
        <f t="shared" si="5"/>
        <v>0.30303878967259601</v>
      </c>
      <c r="J6" s="6"/>
      <c r="K6" s="17">
        <f>K3/$O$3</f>
        <v>0.2511774989143627</v>
      </c>
      <c r="L6" s="17">
        <f t="shared" ref="L6:N6" si="6">L3/$O$3</f>
        <v>0.22666993285750869</v>
      </c>
      <c r="M6" s="17">
        <f t="shared" si="6"/>
        <v>0.23135097818704137</v>
      </c>
      <c r="N6" s="17">
        <f t="shared" si="6"/>
        <v>0.29080159004108724</v>
      </c>
      <c r="O6" s="6"/>
      <c r="P6" s="17">
        <f>P3/$T$3</f>
        <v>0.24444539286722963</v>
      </c>
      <c r="Q6" s="17">
        <f>Q3/$T$3</f>
        <v>0.2422859362069297</v>
      </c>
      <c r="R6" s="106">
        <v>0.23200000000000001</v>
      </c>
      <c r="S6" s="106">
        <f>1-SUM(P6:R6)</f>
        <v>0.28126867092584062</v>
      </c>
    </row>
    <row r="7" spans="1:23" ht="15" customHeight="1" x14ac:dyDescent="0.25">
      <c r="A7" s="7" t="s">
        <v>34</v>
      </c>
      <c r="B7" s="6"/>
      <c r="C7" s="6"/>
      <c r="D7" s="6"/>
      <c r="E7" s="6"/>
      <c r="F7" s="17"/>
      <c r="G7" s="17"/>
      <c r="H7" s="17"/>
      <c r="I7" s="17"/>
      <c r="J7" s="6"/>
      <c r="K7" s="17"/>
      <c r="L7" s="17"/>
      <c r="M7" s="17"/>
      <c r="N7" s="17"/>
      <c r="O7" s="6"/>
      <c r="P7" s="17"/>
      <c r="Q7" s="17"/>
      <c r="R7" s="92"/>
      <c r="S7" s="92"/>
    </row>
    <row r="8" spans="1:23" ht="15" customHeight="1" x14ac:dyDescent="0.25">
      <c r="A8" s="7" t="s">
        <v>35</v>
      </c>
      <c r="B8" s="6"/>
      <c r="C8" s="6"/>
      <c r="D8" s="6"/>
      <c r="E8" s="6"/>
      <c r="F8" s="2"/>
      <c r="G8" s="2"/>
      <c r="H8" s="2"/>
      <c r="I8" s="2"/>
      <c r="J8" s="6"/>
      <c r="K8" s="2"/>
      <c r="L8" s="1"/>
      <c r="M8" s="1"/>
      <c r="N8" s="1"/>
      <c r="O8" s="6"/>
      <c r="P8" s="1"/>
      <c r="Q8" s="16"/>
      <c r="R8" s="92"/>
      <c r="S8" s="92"/>
      <c r="U8" s="107">
        <v>0.23499999999999999</v>
      </c>
      <c r="V8" s="107">
        <v>0.22</v>
      </c>
      <c r="W8" s="107">
        <v>0.24</v>
      </c>
    </row>
    <row r="9" spans="1:23" ht="15" customHeight="1" x14ac:dyDescent="0.25">
      <c r="A9" s="7" t="s">
        <v>36</v>
      </c>
      <c r="B9" s="6"/>
      <c r="C9" s="6"/>
      <c r="D9" s="6"/>
      <c r="E9" s="6"/>
      <c r="F9" s="2"/>
      <c r="G9" s="2"/>
      <c r="H9" s="2"/>
      <c r="I9" s="2"/>
      <c r="J9" s="6"/>
      <c r="K9" s="2"/>
      <c r="L9" s="1"/>
      <c r="M9" s="1"/>
      <c r="N9" s="1"/>
      <c r="O9" s="6"/>
      <c r="P9" s="1"/>
      <c r="Q9" s="16"/>
      <c r="R9" s="92"/>
      <c r="S9" s="92"/>
    </row>
    <row r="10" spans="1:23" ht="15" customHeight="1" x14ac:dyDescent="0.25">
      <c r="B10" s="6"/>
      <c r="C10" s="6"/>
      <c r="D10" s="6"/>
      <c r="E10" s="6"/>
      <c r="F10" s="2"/>
      <c r="G10" s="2"/>
      <c r="H10" s="2"/>
      <c r="I10" s="2"/>
      <c r="J10" s="6"/>
      <c r="K10" s="2"/>
      <c r="L10" s="1"/>
      <c r="M10" s="1"/>
      <c r="N10" s="1"/>
      <c r="O10" s="6"/>
      <c r="P10" s="1"/>
      <c r="Q10" s="16"/>
      <c r="R10" s="92"/>
      <c r="S10" s="92"/>
    </row>
    <row r="11" spans="1:23" ht="15" customHeight="1" x14ac:dyDescent="0.3">
      <c r="A11" s="5" t="s">
        <v>31</v>
      </c>
      <c r="B11" s="6">
        <v>7.7460000000000004</v>
      </c>
      <c r="C11" s="6">
        <v>12.154</v>
      </c>
      <c r="D11" s="6">
        <v>17.585000000000001</v>
      </c>
      <c r="E11" s="6">
        <v>20.934000000000001</v>
      </c>
      <c r="F11" s="2">
        <v>4.9370000000000003</v>
      </c>
      <c r="G11" s="2">
        <v>4.7629999999999999</v>
      </c>
      <c r="H11" s="2">
        <v>5.8490000000000002</v>
      </c>
      <c r="I11" s="2">
        <f>J11-SUM(F11:H11)</f>
        <v>7.286999999999999</v>
      </c>
      <c r="J11" s="6">
        <v>22.835999999999999</v>
      </c>
      <c r="K11" s="2">
        <v>6.3819999999999997</v>
      </c>
      <c r="L11" s="2">
        <v>4.66</v>
      </c>
      <c r="M11" s="2">
        <v>6.5419999999999998</v>
      </c>
      <c r="N11" s="2">
        <f>O11-SUM(K11:M11)</f>
        <v>5.2280000000000015</v>
      </c>
      <c r="O11" s="6">
        <v>22.812000000000001</v>
      </c>
      <c r="P11" s="2">
        <v>4.1680000000000001</v>
      </c>
      <c r="Q11" s="2">
        <v>4.4470000000000001</v>
      </c>
      <c r="R11" s="97">
        <f>M11*(1+R13)</f>
        <v>7.523299999999999</v>
      </c>
      <c r="S11" s="97">
        <f>N11*(1+S13)</f>
        <v>5.7508000000000026</v>
      </c>
      <c r="T11" s="98">
        <f>SUM(P11:S11)</f>
        <v>21.889100000000003</v>
      </c>
      <c r="U11" s="108">
        <f ca="1">T11*(U13+1)</f>
        <v>23.640228000000004</v>
      </c>
      <c r="V11" s="108">
        <f ca="1">U11*(V13+1)</f>
        <v>25.531446240000005</v>
      </c>
      <c r="W11" s="108">
        <f ca="1">V11*(W13+1)</f>
        <v>27.573961939200007</v>
      </c>
    </row>
    <row r="12" spans="1:23" ht="15" customHeight="1" x14ac:dyDescent="0.25">
      <c r="A12" s="7" t="s">
        <v>33</v>
      </c>
      <c r="B12" s="6">
        <f>B11/B18</f>
        <v>7.2587221966973717E-2</v>
      </c>
      <c r="C12" s="15">
        <f t="shared" ref="C12:P12" si="7">C11/C18</f>
        <v>8.6362117110242553E-2</v>
      </c>
      <c r="D12" s="15">
        <f t="shared" si="7"/>
        <v>8.2065522130229246E-2</v>
      </c>
      <c r="E12" s="15">
        <f t="shared" si="7"/>
        <v>8.023733109402674E-2</v>
      </c>
      <c r="F12" s="17">
        <f t="shared" si="7"/>
        <v>6.4068624465579496E-2</v>
      </c>
      <c r="G12" s="17">
        <f t="shared" si="7"/>
        <v>5.7475562055910631E-2</v>
      </c>
      <c r="H12" s="17">
        <f t="shared" si="7"/>
        <v>6.3548456502081088E-2</v>
      </c>
      <c r="I12" s="17">
        <f t="shared" si="7"/>
        <v>6.6196709094242329E-2</v>
      </c>
      <c r="J12" s="15">
        <f t="shared" si="7"/>
        <v>6.3074163118049878E-2</v>
      </c>
      <c r="K12" s="17">
        <f t="shared" si="7"/>
        <v>5.3552849332549154E-2</v>
      </c>
      <c r="L12" s="17">
        <f t="shared" si="7"/>
        <v>4.3778477147822827E-2</v>
      </c>
      <c r="M12" s="17">
        <f t="shared" si="7"/>
        <v>5.924168416591942E-2</v>
      </c>
      <c r="N12" s="17">
        <f t="shared" si="7"/>
        <v>3.849467132652469E-2</v>
      </c>
      <c r="O12" s="15">
        <f t="shared" si="7"/>
        <v>4.834515593013515E-2</v>
      </c>
      <c r="P12" s="17">
        <f t="shared" si="7"/>
        <v>2.8175678682505267E-2</v>
      </c>
      <c r="Q12" s="17">
        <f t="shared" ref="Q12" si="8">Q11/Q18</f>
        <v>3.0172062854506472E-2</v>
      </c>
      <c r="R12" s="106">
        <f>R11/R18</f>
        <v>5.2257829993224002E-2</v>
      </c>
      <c r="S12" s="106">
        <f>S11/S18</f>
        <v>3.3597407036393058E-2</v>
      </c>
      <c r="T12" s="107">
        <f>T11/T18</f>
        <v>3.5883770491803281E-2</v>
      </c>
    </row>
    <row r="13" spans="1:23" ht="15" customHeight="1" x14ac:dyDescent="0.25">
      <c r="A13" s="7" t="s">
        <v>32</v>
      </c>
      <c r="B13" s="6"/>
      <c r="C13" s="15">
        <f>C11/B11-1</f>
        <v>0.56906790601600821</v>
      </c>
      <c r="D13" s="15">
        <f t="shared" ref="D13:E13" si="9">D11/C11-1</f>
        <v>0.44684877406615109</v>
      </c>
      <c r="E13" s="15">
        <f t="shared" si="9"/>
        <v>0.19044640318453232</v>
      </c>
      <c r="F13" s="17">
        <v>0.19917415593879051</v>
      </c>
      <c r="G13" s="17">
        <v>0.1955321285140561</v>
      </c>
      <c r="H13" s="17">
        <v>3.9267945984363894E-2</v>
      </c>
      <c r="I13" s="17">
        <v>1.1380985426786561E-2</v>
      </c>
      <c r="J13" s="15">
        <f>J11/E11-1</f>
        <v>9.085697907709922E-2</v>
      </c>
      <c r="K13" s="17">
        <f>K11/F11-1</f>
        <v>0.29268786712578465</v>
      </c>
      <c r="L13" s="17">
        <f t="shared" ref="L13:N13" si="10">L11/G11-1</f>
        <v>-2.1625026243963785E-2</v>
      </c>
      <c r="M13" s="17">
        <f t="shared" si="10"/>
        <v>0.11848179175927509</v>
      </c>
      <c r="N13" s="17">
        <f t="shared" si="10"/>
        <v>-0.28255797996431975</v>
      </c>
      <c r="O13" s="15">
        <f>O11/J11-1</f>
        <v>-1.0509721492378832E-3</v>
      </c>
      <c r="P13" s="17">
        <f>P11/K11-1</f>
        <v>-0.34691319335631454</v>
      </c>
      <c r="Q13" s="17">
        <f>Q11/L11-1</f>
        <v>-4.5708154506437837E-2</v>
      </c>
      <c r="R13" s="106">
        <v>0.15</v>
      </c>
      <c r="S13" s="106">
        <v>0.1</v>
      </c>
      <c r="T13" s="107">
        <f>T11/O11-1</f>
        <v>-4.0456777134841193E-2</v>
      </c>
      <c r="U13" s="107">
        <f ca="1">OFFSET(U13,Sheet2!$C$14,0)</f>
        <v>0.08</v>
      </c>
      <c r="V13" s="107">
        <v>0.08</v>
      </c>
      <c r="W13" s="107">
        <v>0.08</v>
      </c>
    </row>
    <row r="14" spans="1:23" ht="15" customHeight="1" x14ac:dyDescent="0.25">
      <c r="A14" s="7" t="s">
        <v>34</v>
      </c>
      <c r="B14" s="6"/>
      <c r="C14" s="6"/>
      <c r="D14" s="6"/>
      <c r="E14" s="6"/>
      <c r="F14" s="2"/>
      <c r="G14" s="2"/>
      <c r="H14" s="2"/>
      <c r="I14" s="2"/>
      <c r="J14" s="6"/>
      <c r="K14" s="2"/>
      <c r="L14" s="2"/>
      <c r="M14" s="2"/>
      <c r="N14" s="2"/>
      <c r="O14" s="6"/>
      <c r="P14" s="1"/>
      <c r="Q14" s="16"/>
      <c r="R14" s="92"/>
      <c r="S14" s="92"/>
    </row>
    <row r="15" spans="1:23" ht="15" customHeight="1" x14ac:dyDescent="0.25">
      <c r="A15" s="7" t="s">
        <v>35</v>
      </c>
      <c r="B15" s="6"/>
      <c r="C15" s="6"/>
      <c r="D15" s="6"/>
      <c r="E15" s="6"/>
      <c r="F15" s="1"/>
      <c r="G15" s="1"/>
      <c r="H15" s="1"/>
      <c r="I15" s="1"/>
      <c r="J15" s="6"/>
      <c r="K15" s="1"/>
      <c r="L15" s="1"/>
      <c r="M15" s="1"/>
      <c r="N15" s="1"/>
      <c r="O15" s="6"/>
      <c r="P15" s="1"/>
      <c r="Q15" s="16"/>
      <c r="R15" s="92"/>
      <c r="S15" s="92"/>
      <c r="T15" s="108"/>
      <c r="U15" s="111">
        <v>0.08</v>
      </c>
      <c r="V15" s="111">
        <v>0.1</v>
      </c>
      <c r="W15" s="111">
        <v>0.13</v>
      </c>
    </row>
    <row r="16" spans="1:23" ht="15" customHeight="1" x14ac:dyDescent="0.25">
      <c r="A16" s="7" t="s">
        <v>36</v>
      </c>
      <c r="B16" s="6"/>
      <c r="D16" s="6"/>
      <c r="E16" s="6"/>
      <c r="F16" s="1"/>
      <c r="G16" s="1"/>
      <c r="H16" s="1"/>
      <c r="I16" s="1"/>
      <c r="J16" s="6"/>
      <c r="K16" s="1"/>
      <c r="L16" s="1"/>
      <c r="M16" s="1"/>
      <c r="N16" s="1"/>
      <c r="O16" s="6"/>
      <c r="P16" s="1"/>
      <c r="Q16" s="16"/>
      <c r="R16" s="92"/>
      <c r="S16" s="92"/>
    </row>
    <row r="17" spans="1:25" ht="15" customHeight="1" thickBot="1" x14ac:dyDescent="0.35">
      <c r="A17" s="5"/>
      <c r="B17" s="6"/>
      <c r="C17" s="6"/>
      <c r="D17" s="6"/>
      <c r="E17" s="6"/>
      <c r="F17" s="1"/>
      <c r="G17" s="1"/>
      <c r="H17" s="1"/>
      <c r="I17" s="1"/>
      <c r="J17" s="6"/>
      <c r="K17" s="1"/>
      <c r="L17" s="1"/>
      <c r="M17" s="1"/>
      <c r="N17" s="1"/>
      <c r="O17" s="6"/>
      <c r="P17" s="1"/>
      <c r="Q17" s="16"/>
      <c r="R17" s="92"/>
      <c r="S17" s="92"/>
    </row>
    <row r="18" spans="1:25" ht="15" customHeight="1" thickBot="1" x14ac:dyDescent="0.35">
      <c r="A18" s="125" t="s">
        <v>6</v>
      </c>
      <c r="B18" s="126">
        <v>106.712997</v>
      </c>
      <c r="C18" s="126">
        <v>140.733002</v>
      </c>
      <c r="D18" s="126">
        <v>214.279999</v>
      </c>
      <c r="E18" s="126">
        <v>260.90100100000001</v>
      </c>
      <c r="F18" s="127">
        <v>77.057998999999995</v>
      </c>
      <c r="G18" s="127">
        <v>82.870002999999997</v>
      </c>
      <c r="H18" s="127">
        <v>92.040001000000004</v>
      </c>
      <c r="I18" s="127">
        <v>110.081001</v>
      </c>
      <c r="J18" s="126">
        <v>362.04998799999998</v>
      </c>
      <c r="K18" s="127">
        <v>119.171997</v>
      </c>
      <c r="L18" s="127">
        <v>106.44499999999999</v>
      </c>
      <c r="M18" s="127">
        <v>110.429001</v>
      </c>
      <c r="N18" s="127">
        <v>135.81100499999999</v>
      </c>
      <c r="O18" s="126">
        <v>471.85699499999998</v>
      </c>
      <c r="P18" s="127">
        <v>147.929001</v>
      </c>
      <c r="Q18" s="128">
        <v>147.38800000000001</v>
      </c>
      <c r="R18" s="129">
        <f>R11+R3</f>
        <v>143.96502880000003</v>
      </c>
      <c r="S18" s="129">
        <f>S11+S3</f>
        <v>171.16797119999995</v>
      </c>
      <c r="T18" s="130">
        <v>610</v>
      </c>
      <c r="U18" s="131">
        <f ca="1">U11+U3</f>
        <v>749.95718949999991</v>
      </c>
      <c r="V18" s="131">
        <f t="shared" ref="V18:W18" ca="1" si="11">V11+V3</f>
        <v>911.6381392699999</v>
      </c>
      <c r="W18" s="132">
        <f t="shared" ca="1" si="11"/>
        <v>1126.3462612963999</v>
      </c>
      <c r="Y18">
        <f>(900/T18)^(1/2)-1</f>
        <v>0.21466449526837406</v>
      </c>
    </row>
    <row r="19" spans="1:25" ht="15" customHeight="1" x14ac:dyDescent="0.3">
      <c r="A19" s="5" t="s">
        <v>32</v>
      </c>
      <c r="B19" s="6"/>
      <c r="C19" s="15">
        <f>C18/B18-1</f>
        <v>0.31879907749193848</v>
      </c>
      <c r="D19" s="15">
        <f t="shared" ref="D19:E19" si="12">D18/C18-1</f>
        <v>0.5225995037041844</v>
      </c>
      <c r="E19" s="15">
        <f t="shared" si="12"/>
        <v>0.21757047889476611</v>
      </c>
      <c r="F19" s="17">
        <v>0.31621832150374307</v>
      </c>
      <c r="G19" s="17">
        <v>0.37374845212936059</v>
      </c>
      <c r="H19" s="17">
        <v>0.42417259696678777</v>
      </c>
      <c r="I19" s="17">
        <v>0.42214330369024378</v>
      </c>
      <c r="J19" s="15">
        <f>J18/E18-1</f>
        <v>0.38769106524048924</v>
      </c>
      <c r="K19" s="17">
        <f>K18/F18-1</f>
        <v>0.54652337909786652</v>
      </c>
      <c r="L19" s="17">
        <f t="shared" ref="L19:N19" si="13">L18/G18-1</f>
        <v>0.28448167185416895</v>
      </c>
      <c r="M19" s="17">
        <f t="shared" si="13"/>
        <v>0.19979356584318153</v>
      </c>
      <c r="N19" s="17">
        <f t="shared" si="13"/>
        <v>0.23373700971341993</v>
      </c>
      <c r="O19" s="15">
        <f>O18/J18-1</f>
        <v>0.3032923923201456</v>
      </c>
      <c r="P19" s="17">
        <f>P18/K18-1</f>
        <v>0.24130672241734774</v>
      </c>
      <c r="Q19" s="17">
        <f>Q18/L18-1</f>
        <v>0.38463995490628977</v>
      </c>
      <c r="R19" s="110">
        <f t="shared" ref="R19:S19" si="14">R18/M18-1</f>
        <v>0.30368859173144225</v>
      </c>
      <c r="S19" s="110">
        <f t="shared" si="14"/>
        <v>0.26033947838026794</v>
      </c>
      <c r="T19" s="107">
        <f>T18/O18-1</f>
        <v>0.29276455888928821</v>
      </c>
      <c r="U19" s="107">
        <f ca="1">U18/T18-1</f>
        <v>0.2294380155737703</v>
      </c>
      <c r="V19" s="107">
        <f t="shared" ref="V19:W19" ca="1" si="15">V18/U18-1</f>
        <v>0.21558690553762605</v>
      </c>
      <c r="W19" s="107">
        <f t="shared" ca="1" si="15"/>
        <v>0.23551902095531996</v>
      </c>
    </row>
    <row r="20" spans="1:25" ht="15" customHeight="1" x14ac:dyDescent="0.25">
      <c r="A20" s="7" t="s">
        <v>212</v>
      </c>
      <c r="B20" s="6"/>
      <c r="C20" s="15"/>
      <c r="D20" s="15"/>
      <c r="E20" s="15"/>
      <c r="F20" s="17"/>
      <c r="G20" s="17">
        <v>0.25</v>
      </c>
      <c r="H20" s="17">
        <v>0.28000000000000003</v>
      </c>
      <c r="I20" s="17">
        <v>0.27</v>
      </c>
      <c r="J20" s="15">
        <v>0.28999999999999998</v>
      </c>
      <c r="K20" s="17">
        <v>0.26</v>
      </c>
      <c r="L20" s="17">
        <v>0.06</v>
      </c>
      <c r="M20" s="17">
        <v>0.13</v>
      </c>
      <c r="N20" s="17">
        <v>0.11600000000000001</v>
      </c>
      <c r="O20" s="15">
        <v>0.13900000000000001</v>
      </c>
      <c r="P20" s="17">
        <v>0.184</v>
      </c>
      <c r="Q20" s="17">
        <v>0.35799999999999998</v>
      </c>
      <c r="R20" s="110"/>
      <c r="S20" s="110"/>
      <c r="T20" s="107"/>
    </row>
    <row r="21" spans="1:25" ht="15" customHeight="1" thickBot="1" x14ac:dyDescent="0.3">
      <c r="A21" s="133" t="s">
        <v>213</v>
      </c>
      <c r="B21" s="134"/>
      <c r="C21" s="135"/>
      <c r="D21" s="135"/>
      <c r="E21" s="135"/>
      <c r="F21" s="136"/>
      <c r="G21" s="136"/>
      <c r="H21" s="136"/>
      <c r="I21" s="136"/>
      <c r="J21" s="135"/>
      <c r="K21" s="136">
        <f>K19-K20</f>
        <v>0.28652337909786652</v>
      </c>
      <c r="L21" s="136">
        <v>0.21</v>
      </c>
      <c r="M21" s="136">
        <v>7.0000000000000007E-2</v>
      </c>
      <c r="N21" s="136">
        <f>N19-N20</f>
        <v>0.11773700971341992</v>
      </c>
      <c r="O21" s="135">
        <f>O19-O20</f>
        <v>0.16429239232014559</v>
      </c>
      <c r="P21" s="136">
        <v>4.9000000000000002E-2</v>
      </c>
      <c r="Q21" s="136">
        <f>Q19-Q20</f>
        <v>2.6639954906289787E-2</v>
      </c>
      <c r="R21" s="137"/>
      <c r="S21" s="137"/>
      <c r="T21" s="138"/>
      <c r="U21" s="139"/>
      <c r="V21" s="139"/>
      <c r="W21" s="139"/>
      <c r="Y21">
        <v>0.1</v>
      </c>
    </row>
    <row r="22" spans="1:25" ht="15" customHeight="1" x14ac:dyDescent="0.3">
      <c r="A22" s="5"/>
      <c r="B22" s="6"/>
      <c r="C22" s="6"/>
      <c r="D22" s="6"/>
      <c r="E22" s="6"/>
      <c r="F22" s="1"/>
      <c r="G22" s="1"/>
      <c r="H22" s="1"/>
      <c r="I22" s="1"/>
      <c r="J22" s="6"/>
      <c r="K22" s="1"/>
      <c r="L22" s="1"/>
      <c r="M22" s="1"/>
      <c r="N22" s="1"/>
      <c r="O22" s="6"/>
      <c r="P22" s="1"/>
      <c r="Q22" s="16"/>
      <c r="R22" s="92"/>
      <c r="S22" s="92"/>
    </row>
    <row r="23" spans="1:25" ht="15" customHeight="1" x14ac:dyDescent="0.25">
      <c r="A23" s="7" t="s">
        <v>7</v>
      </c>
      <c r="B23" s="6">
        <v>-71.893996999999999</v>
      </c>
      <c r="C23" s="6">
        <v>-97.856003000000001</v>
      </c>
      <c r="D23" s="6">
        <v>-139.75199900000001</v>
      </c>
      <c r="E23" s="6">
        <v>-178.00199900000001</v>
      </c>
      <c r="F23" s="2">
        <v>-55.358001999999999</v>
      </c>
      <c r="G23" s="2">
        <v>-57.930999999999997</v>
      </c>
      <c r="H23" s="2">
        <v>-62.548999999999999</v>
      </c>
      <c r="I23" s="2">
        <v>-76.767998000000006</v>
      </c>
      <c r="J23" s="6">
        <v>-252.60600299999999</v>
      </c>
      <c r="K23" s="2">
        <v>-76.503997999999996</v>
      </c>
      <c r="L23" s="2">
        <v>-68.644997000000004</v>
      </c>
      <c r="M23" s="2">
        <v>-73.763999999999996</v>
      </c>
      <c r="N23" s="2">
        <v>-90.616996999999998</v>
      </c>
      <c r="O23" s="6">
        <v>-309.53100599999999</v>
      </c>
      <c r="P23" s="2">
        <v>-89.031998000000002</v>
      </c>
      <c r="Q23" s="16">
        <v>-89.71</v>
      </c>
      <c r="R23" s="113">
        <f>R24-R18</f>
        <v>-90.841933172800026</v>
      </c>
      <c r="S23" s="113">
        <f>S24-S18</f>
        <v>-109.54750156799997</v>
      </c>
      <c r="T23" s="108">
        <f>SUM(P23:S23)</f>
        <v>-379.13143274079999</v>
      </c>
      <c r="U23" s="123">
        <f ca="1">U24-U18</f>
        <v>-478.47268690099997</v>
      </c>
      <c r="V23" s="123">
        <f ca="1">V24-V18</f>
        <v>-583.44840913279995</v>
      </c>
      <c r="W23" s="123">
        <f ca="1">W24-W18</f>
        <v>-715.22987592321397</v>
      </c>
      <c r="Y23">
        <f>800*1.06^2</f>
        <v>898.88000000000011</v>
      </c>
    </row>
    <row r="24" spans="1:25" ht="15" customHeight="1" x14ac:dyDescent="0.3">
      <c r="A24" s="5" t="s">
        <v>28</v>
      </c>
      <c r="B24" s="6">
        <v>34.819000000000003</v>
      </c>
      <c r="C24" s="6">
        <v>42.876998999999998</v>
      </c>
      <c r="D24" s="6">
        <v>74.528000000000006</v>
      </c>
      <c r="E24" s="6">
        <v>82.899001999999996</v>
      </c>
      <c r="F24" s="2">
        <v>21.700001</v>
      </c>
      <c r="G24" s="2">
        <v>24.938998999999999</v>
      </c>
      <c r="H24" s="2">
        <v>29.490998999999999</v>
      </c>
      <c r="I24" s="2">
        <v>33.313000000000002</v>
      </c>
      <c r="J24" s="6">
        <v>109.444</v>
      </c>
      <c r="K24" s="2">
        <v>42.667999000000002</v>
      </c>
      <c r="L24" s="2">
        <v>37.799999</v>
      </c>
      <c r="M24" s="2">
        <v>36.665000999999997</v>
      </c>
      <c r="N24" s="2">
        <v>45.194000000000003</v>
      </c>
      <c r="O24" s="6">
        <v>162.32600400000001</v>
      </c>
      <c r="P24" s="2">
        <v>58.896999000000001</v>
      </c>
      <c r="Q24" s="75">
        <v>57.677999999999997</v>
      </c>
      <c r="R24" s="97">
        <f>R18*R25</f>
        <v>53.123095627200009</v>
      </c>
      <c r="S24" s="97">
        <f>S18*S25</f>
        <v>61.620469631999981</v>
      </c>
      <c r="T24" s="108">
        <f>SUM(P24:S24)</f>
        <v>231.31856425919997</v>
      </c>
      <c r="U24" s="123">
        <f ca="1">U25*U18</f>
        <v>271.48450259899994</v>
      </c>
      <c r="V24" s="123">
        <f ca="1">V25*V18</f>
        <v>328.18973013719994</v>
      </c>
      <c r="W24" s="123">
        <f ca="1">W25*W18</f>
        <v>411.11638537318595</v>
      </c>
    </row>
    <row r="25" spans="1:25" ht="15" customHeight="1" x14ac:dyDescent="0.3">
      <c r="A25" s="5" t="s">
        <v>29</v>
      </c>
      <c r="B25" s="15">
        <f t="shared" ref="B25:Q25" si="16">B24/B18</f>
        <v>0.32628640352027599</v>
      </c>
      <c r="C25" s="15">
        <f t="shared" si="16"/>
        <v>0.3046691137875393</v>
      </c>
      <c r="D25" s="15">
        <f t="shared" si="16"/>
        <v>0.34780660979935885</v>
      </c>
      <c r="E25" s="15">
        <f t="shared" si="16"/>
        <v>0.31774121863181348</v>
      </c>
      <c r="F25" s="17">
        <f t="shared" si="16"/>
        <v>0.28160607959726547</v>
      </c>
      <c r="G25" s="17">
        <f t="shared" si="16"/>
        <v>0.30094121029535864</v>
      </c>
      <c r="H25" s="17">
        <f t="shared" si="16"/>
        <v>0.32041502259436089</v>
      </c>
      <c r="I25" s="17">
        <f t="shared" si="16"/>
        <v>0.30262261150768427</v>
      </c>
      <c r="J25" s="15">
        <f t="shared" si="16"/>
        <v>0.30228974900559868</v>
      </c>
      <c r="K25" s="17">
        <f t="shared" si="16"/>
        <v>0.35803712343596961</v>
      </c>
      <c r="L25" s="17">
        <f t="shared" si="16"/>
        <v>0.35511295974446899</v>
      </c>
      <c r="M25" s="17">
        <f t="shared" si="16"/>
        <v>0.3320232970322714</v>
      </c>
      <c r="N25" s="17">
        <f t="shared" si="16"/>
        <v>0.33277126548029007</v>
      </c>
      <c r="O25" s="15">
        <f t="shared" si="16"/>
        <v>0.34401525402839478</v>
      </c>
      <c r="P25" s="17">
        <f t="shared" si="16"/>
        <v>0.39814369462280086</v>
      </c>
      <c r="Q25" s="17">
        <f t="shared" si="16"/>
        <v>0.39133443699622761</v>
      </c>
      <c r="R25" s="106">
        <v>0.36899999999999999</v>
      </c>
      <c r="S25" s="106">
        <v>0.36</v>
      </c>
      <c r="T25" s="107">
        <f>T24/T18</f>
        <v>0.37921076108065571</v>
      </c>
      <c r="U25" s="107">
        <v>0.36199999999999999</v>
      </c>
      <c r="V25" s="107">
        <v>0.36</v>
      </c>
      <c r="W25" s="107">
        <v>0.36499999999999999</v>
      </c>
    </row>
    <row r="26" spans="1:25" ht="15" customHeight="1" x14ac:dyDescent="0.3">
      <c r="A26" s="5"/>
      <c r="B26" s="6"/>
      <c r="C26" s="6"/>
      <c r="D26" s="6"/>
      <c r="E26" s="6"/>
      <c r="F26" s="2"/>
      <c r="G26" s="2"/>
      <c r="H26" s="2"/>
      <c r="I26" s="2"/>
      <c r="J26" s="6"/>
      <c r="K26" s="1"/>
      <c r="L26" s="1"/>
      <c r="M26" s="1"/>
      <c r="N26" s="1"/>
      <c r="O26" s="6"/>
      <c r="P26" s="1"/>
      <c r="Q26" s="16"/>
      <c r="R26" s="92"/>
      <c r="S26" s="92"/>
    </row>
    <row r="27" spans="1:25" ht="15" customHeight="1" x14ac:dyDescent="0.25">
      <c r="F27" s="21"/>
      <c r="G27" s="21"/>
      <c r="H27" s="21"/>
      <c r="I27" s="21"/>
      <c r="K27" s="22"/>
      <c r="L27" s="22"/>
      <c r="M27" s="22"/>
      <c r="N27" s="22"/>
      <c r="P27" s="16"/>
      <c r="Q27" s="16"/>
      <c r="R27" s="92"/>
      <c r="S27" s="92"/>
      <c r="Y27">
        <f>800/700</f>
        <v>1.1428571428571428</v>
      </c>
    </row>
    <row r="28" spans="1:25" ht="15" customHeight="1" outlineLevel="1" x14ac:dyDescent="0.25">
      <c r="A28" s="12" t="s">
        <v>39</v>
      </c>
      <c r="B28" s="6">
        <v>-19.437000000000001</v>
      </c>
      <c r="C28" s="6">
        <v>-29.525998999999999</v>
      </c>
      <c r="D28" s="6">
        <v>-47.396000000000001</v>
      </c>
      <c r="E28" s="6">
        <v>-57.868000000000002</v>
      </c>
      <c r="F28" s="2">
        <v>-17.624001</v>
      </c>
      <c r="G28" s="2">
        <v>-17.007000000000001</v>
      </c>
      <c r="H28" s="2">
        <v>-20.561001000000001</v>
      </c>
      <c r="I28" s="2">
        <v>-22.042998999999998</v>
      </c>
      <c r="J28" s="6">
        <v>-77.236000000000004</v>
      </c>
      <c r="K28" s="2">
        <v>-23.945999</v>
      </c>
      <c r="L28" s="2">
        <v>-23.908000999999999</v>
      </c>
      <c r="M28" s="2">
        <v>-25.080998999999998</v>
      </c>
      <c r="N28" s="2">
        <v>-28.794001000000002</v>
      </c>
      <c r="O28" s="6">
        <v>-101.727997</v>
      </c>
      <c r="P28" s="2">
        <v>-27.132000000000001</v>
      </c>
      <c r="Q28" s="75">
        <v>-33.335999999999999</v>
      </c>
      <c r="R28" s="97">
        <f>-R29*R18</f>
        <v>-34.137462553527712</v>
      </c>
      <c r="S28" s="97">
        <f>-S29*S18</f>
        <v>-38.857735768820916</v>
      </c>
      <c r="T28" s="108">
        <f>SUM(P28:S28)</f>
        <v>-133.46319832234863</v>
      </c>
      <c r="U28" s="123">
        <f ca="1">U29*U18</f>
        <v>164.83468688705685</v>
      </c>
      <c r="V28" s="123">
        <f ca="1">V29*V18</f>
        <v>201.28252509757095</v>
      </c>
      <c r="W28" s="123">
        <f ca="1">W29*W18</f>
        <v>246.43569582137269</v>
      </c>
    </row>
    <row r="29" spans="1:25" s="26" customFormat="1" ht="15" customHeight="1" outlineLevel="1" x14ac:dyDescent="0.25">
      <c r="A29" s="23" t="s">
        <v>41</v>
      </c>
      <c r="B29" s="24">
        <f t="shared" ref="B29:Q29" si="17">-B28/B18</f>
        <v>0.18214276186058201</v>
      </c>
      <c r="C29" s="24">
        <f t="shared" si="17"/>
        <v>0.20980152899744153</v>
      </c>
      <c r="D29" s="24">
        <f t="shared" si="17"/>
        <v>0.22118723269174553</v>
      </c>
      <c r="E29" s="24">
        <f t="shared" si="17"/>
        <v>0.2218006055101337</v>
      </c>
      <c r="F29" s="25">
        <f t="shared" si="17"/>
        <v>0.22871085712983541</v>
      </c>
      <c r="G29" s="25">
        <f t="shared" si="17"/>
        <v>0.20522504385573634</v>
      </c>
      <c r="H29" s="25">
        <f t="shared" si="17"/>
        <v>0.22339201191447183</v>
      </c>
      <c r="I29" s="25">
        <f t="shared" si="17"/>
        <v>0.20024344618741247</v>
      </c>
      <c r="J29" s="24">
        <f t="shared" si="17"/>
        <v>0.21332965767147052</v>
      </c>
      <c r="K29" s="25">
        <f t="shared" si="17"/>
        <v>0.20093645825201703</v>
      </c>
      <c r="L29" s="25">
        <f t="shared" si="17"/>
        <v>0.22460426511343887</v>
      </c>
      <c r="M29" s="25">
        <f t="shared" si="17"/>
        <v>0.22712329888776228</v>
      </c>
      <c r="N29" s="25">
        <f t="shared" si="17"/>
        <v>0.21201522660111383</v>
      </c>
      <c r="O29" s="24">
        <f t="shared" si="17"/>
        <v>0.21559073634163251</v>
      </c>
      <c r="P29" s="25">
        <f t="shared" si="17"/>
        <v>0.18341231142364034</v>
      </c>
      <c r="Q29" s="25">
        <f t="shared" si="17"/>
        <v>0.22617852199636332</v>
      </c>
      <c r="R29" s="96">
        <f>M29+R30/10000</f>
        <v>0.23712329888776229</v>
      </c>
      <c r="S29" s="96">
        <f>N29+S30/10000</f>
        <v>0.22701522660111384</v>
      </c>
      <c r="T29" s="100">
        <f>-T28/T18</f>
        <v>0.21879212839729284</v>
      </c>
      <c r="U29" s="100">
        <f>T29+(U30/10000)</f>
        <v>0.21979212839729284</v>
      </c>
      <c r="V29" s="100">
        <f t="shared" ref="V29:W29" si="18">U29+(V30/10000)</f>
        <v>0.22079212839729284</v>
      </c>
      <c r="W29" s="100">
        <f t="shared" si="18"/>
        <v>0.21879212839729284</v>
      </c>
    </row>
    <row r="30" spans="1:25" ht="15" customHeight="1" outlineLevel="1" x14ac:dyDescent="0.25">
      <c r="A30" s="12" t="s">
        <v>44</v>
      </c>
      <c r="B30" s="6"/>
      <c r="C30" s="6">
        <f>(C29-B29)*10000</f>
        <v>276.58767136859524</v>
      </c>
      <c r="D30" s="6">
        <f t="shared" ref="D30" si="19">(D29-C29)*10000</f>
        <v>113.85703694304</v>
      </c>
      <c r="E30" s="6">
        <f t="shared" ref="E30" si="20">(E29-D29)*10000</f>
        <v>6.1337281838816367</v>
      </c>
      <c r="F30" s="2">
        <v>35.336353285809196</v>
      </c>
      <c r="G30" s="2">
        <v>-192.9587278571787</v>
      </c>
      <c r="H30" s="2">
        <v>-137.5345727248517</v>
      </c>
      <c r="I30" s="2">
        <v>-40.715231855604493</v>
      </c>
      <c r="J30" s="6">
        <f>(J29-E29)*10000</f>
        <v>-84.70947838663173</v>
      </c>
      <c r="K30" s="77">
        <f>(K29-F29)*10000</f>
        <v>-277.74398877818379</v>
      </c>
      <c r="L30" s="77">
        <f t="shared" ref="L30" si="21">(L29-G29)*10000</f>
        <v>193.79221257702528</v>
      </c>
      <c r="M30" s="77">
        <f t="shared" ref="M30" si="22">(M29-H29)*10000</f>
        <v>37.312869732904488</v>
      </c>
      <c r="N30" s="77">
        <f t="shared" ref="N30" si="23">(N29-I29)*10000</f>
        <v>117.7178041370136</v>
      </c>
      <c r="O30" s="78">
        <f>(O29-J29)*10000</f>
        <v>22.610786701619812</v>
      </c>
      <c r="P30" s="77">
        <f>(P29-K29)*10000</f>
        <v>-175.24146828376692</v>
      </c>
      <c r="Q30" s="75">
        <f>(Q29-L29)*10000</f>
        <v>15.742568829244519</v>
      </c>
      <c r="R30" s="92">
        <v>100</v>
      </c>
      <c r="S30" s="92">
        <v>150</v>
      </c>
      <c r="T30" s="98">
        <f>(T29-O29)*10000</f>
        <v>32.013920556603345</v>
      </c>
      <c r="U30" s="115">
        <v>10</v>
      </c>
      <c r="V30" s="115">
        <v>10</v>
      </c>
      <c r="W30" s="115">
        <v>-20</v>
      </c>
    </row>
    <row r="31" spans="1:25" ht="15" customHeight="1" outlineLevel="1" x14ac:dyDescent="0.25">
      <c r="A31" s="12"/>
      <c r="B31" s="6"/>
      <c r="C31" s="6"/>
      <c r="D31" s="6"/>
      <c r="E31" s="6"/>
      <c r="F31" s="2"/>
      <c r="G31" s="2"/>
      <c r="H31" s="2"/>
      <c r="I31" s="2"/>
      <c r="J31" s="6"/>
      <c r="K31" s="1"/>
      <c r="L31" s="1"/>
      <c r="M31" s="1"/>
      <c r="N31" s="1"/>
      <c r="O31" s="6"/>
      <c r="P31" s="2"/>
      <c r="Q31" s="16"/>
      <c r="R31" s="92"/>
      <c r="S31" s="92"/>
    </row>
    <row r="32" spans="1:25" ht="15" customHeight="1" outlineLevel="1" x14ac:dyDescent="0.25">
      <c r="A32" s="11" t="s">
        <v>38</v>
      </c>
      <c r="B32" s="6">
        <v>-8.6150000000000002</v>
      </c>
      <c r="C32" s="6">
        <v>-10.000999999999999</v>
      </c>
      <c r="D32" s="6">
        <v>-14.904</v>
      </c>
      <c r="E32" s="6">
        <v>-24.978999999999999</v>
      </c>
      <c r="F32" s="2">
        <v>-8.1620000000000008</v>
      </c>
      <c r="G32" s="2">
        <v>-7.2110000000000003</v>
      </c>
      <c r="H32" s="2">
        <v>-6.9059999999999997</v>
      </c>
      <c r="I32" s="2">
        <v>-7.8250000000000002</v>
      </c>
      <c r="J32" s="6">
        <v>-30.103999999999999</v>
      </c>
      <c r="K32" s="2">
        <v>-7.8259999999999996</v>
      </c>
      <c r="L32" s="2">
        <v>-5.8529999999999998</v>
      </c>
      <c r="M32" s="2">
        <v>-6.3550000000000004</v>
      </c>
      <c r="N32" s="2">
        <v>-7.3090000000000002</v>
      </c>
      <c r="O32" s="6">
        <v>-27.344000000000001</v>
      </c>
      <c r="P32" s="2">
        <v>-7.5960000000000001</v>
      </c>
      <c r="Q32" s="16">
        <v>-7.2030000000000003</v>
      </c>
      <c r="R32" s="97">
        <f>-R33*R18</f>
        <v>-6.8452907124533153</v>
      </c>
      <c r="S32" s="97">
        <f>-S33*S18</f>
        <v>-7.5001415354813785</v>
      </c>
      <c r="T32" s="108">
        <f>SUM(P32:S32)</f>
        <v>-29.144432247934695</v>
      </c>
      <c r="U32" s="123">
        <f ca="1">U33*U18</f>
        <v>32.081487000425028</v>
      </c>
      <c r="V32" s="123">
        <f ca="1">V33*V18</f>
        <v>36.262921090082237</v>
      </c>
      <c r="W32" s="123">
        <f ca="1">W33*W18</f>
        <v>35.792758671827229</v>
      </c>
    </row>
    <row r="33" spans="1:23" s="26" customFormat="1" ht="15" customHeight="1" outlineLevel="1" x14ac:dyDescent="0.25">
      <c r="A33" s="23" t="s">
        <v>41</v>
      </c>
      <c r="B33" s="24">
        <f t="shared" ref="B33:Q33" si="24">-B32/B18</f>
        <v>8.0730559933575849E-2</v>
      </c>
      <c r="C33" s="24">
        <f t="shared" si="24"/>
        <v>7.1063644332691772E-2</v>
      </c>
      <c r="D33" s="24">
        <f t="shared" si="24"/>
        <v>6.9553855094053832E-2</v>
      </c>
      <c r="E33" s="24">
        <f t="shared" si="24"/>
        <v>9.5741296140140139E-2</v>
      </c>
      <c r="F33" s="25">
        <f t="shared" si="24"/>
        <v>0.10592021731579095</v>
      </c>
      <c r="G33" s="25">
        <f t="shared" si="24"/>
        <v>8.7015804741795419E-2</v>
      </c>
      <c r="H33" s="25">
        <f t="shared" si="24"/>
        <v>7.5032593708902709E-2</v>
      </c>
      <c r="I33" s="25">
        <f t="shared" si="24"/>
        <v>7.1084019303203835E-2</v>
      </c>
      <c r="J33" s="24">
        <f t="shared" si="24"/>
        <v>8.3148739118312026E-2</v>
      </c>
      <c r="K33" s="25">
        <f t="shared" si="24"/>
        <v>6.5669789858434607E-2</v>
      </c>
      <c r="L33" s="25">
        <f t="shared" si="24"/>
        <v>5.4986143078585188E-2</v>
      </c>
      <c r="M33" s="25">
        <f t="shared" si="24"/>
        <v>5.754828842470467E-2</v>
      </c>
      <c r="N33" s="25">
        <f t="shared" si="24"/>
        <v>5.3817435486910654E-2</v>
      </c>
      <c r="O33" s="24">
        <f t="shared" si="24"/>
        <v>5.794976081683393E-2</v>
      </c>
      <c r="P33" s="25">
        <f t="shared" si="24"/>
        <v>5.1348957598922745E-2</v>
      </c>
      <c r="Q33" s="25">
        <f t="shared" si="24"/>
        <v>4.8871007137623143E-2</v>
      </c>
      <c r="R33" s="96">
        <f>M33+R34/10000</f>
        <v>4.7548288424704668E-2</v>
      </c>
      <c r="S33" s="96">
        <f>N33+S34/10000</f>
        <v>4.3817435486910652E-2</v>
      </c>
      <c r="T33" s="100">
        <f>-T32/T18</f>
        <v>4.7777757783499498E-2</v>
      </c>
      <c r="U33" s="100">
        <f>T33+U34/10000</f>
        <v>4.2777757783499501E-2</v>
      </c>
      <c r="V33" s="100">
        <f t="shared" ref="V33:W33" si="25">U33+V34/10000</f>
        <v>3.9777757783499498E-2</v>
      </c>
      <c r="W33" s="100">
        <f t="shared" si="25"/>
        <v>3.1777757783499498E-2</v>
      </c>
    </row>
    <row r="34" spans="1:23" ht="15" customHeight="1" outlineLevel="1" x14ac:dyDescent="0.25">
      <c r="A34" s="12" t="s">
        <v>44</v>
      </c>
      <c r="B34" s="6"/>
      <c r="C34" s="6">
        <f>(C33-B33)*10000</f>
        <v>-96.669156008840773</v>
      </c>
      <c r="D34" s="6">
        <f t="shared" ref="D34:E34" si="26">(D33-C33)*10000</f>
        <v>-15.097892386379403</v>
      </c>
      <c r="E34" s="6">
        <f t="shared" si="26"/>
        <v>261.87441046086309</v>
      </c>
      <c r="F34" s="2">
        <v>194.3972926453165</v>
      </c>
      <c r="G34" s="2">
        <v>-20.697981843102177</v>
      </c>
      <c r="H34" s="2">
        <v>-227.28405529202092</v>
      </c>
      <c r="I34" s="2">
        <v>-351.62348583190686</v>
      </c>
      <c r="J34" s="6">
        <f>(J33-E33)*10000</f>
        <v>-125.92557021828112</v>
      </c>
      <c r="K34" s="1">
        <f>(K33-F33)*10000</f>
        <v>-402.50427457356341</v>
      </c>
      <c r="L34" s="1">
        <f t="shared" ref="L34:N34" si="27">(L33-G33)*10000</f>
        <v>-320.29661663210231</v>
      </c>
      <c r="M34" s="1">
        <f t="shared" si="27"/>
        <v>-174.84305284198038</v>
      </c>
      <c r="N34" s="1">
        <f t="shared" si="27"/>
        <v>-172.66583816293181</v>
      </c>
      <c r="O34" s="6">
        <f>(O33-J33)*10000</f>
        <v>-251.98978301478095</v>
      </c>
      <c r="P34" s="2">
        <f>(P33-K33)*10000</f>
        <v>-143.20832259511863</v>
      </c>
      <c r="Q34" s="2">
        <f>(Q33-L33)*10000</f>
        <v>-61.151359409620454</v>
      </c>
      <c r="R34" s="92">
        <v>-100</v>
      </c>
      <c r="S34" s="92">
        <v>-100</v>
      </c>
      <c r="T34" s="98">
        <f>(T33-O33)*10000</f>
        <v>-101.72003033334431</v>
      </c>
      <c r="U34" s="115">
        <v>-50</v>
      </c>
      <c r="V34" s="115">
        <v>-30</v>
      </c>
      <c r="W34" s="115">
        <v>-80</v>
      </c>
    </row>
    <row r="35" spans="1:23" ht="15" customHeight="1" outlineLevel="1" x14ac:dyDescent="0.25">
      <c r="A35" s="12"/>
      <c r="B35" s="6"/>
      <c r="C35" s="6"/>
      <c r="D35" s="6"/>
      <c r="E35" s="6"/>
      <c r="F35" s="2"/>
      <c r="G35" s="2"/>
      <c r="H35" s="2"/>
      <c r="I35" s="2"/>
      <c r="J35" s="6"/>
      <c r="K35" s="1"/>
      <c r="L35" s="1"/>
      <c r="M35" s="1"/>
      <c r="N35" s="1"/>
      <c r="O35" s="6"/>
      <c r="P35" s="2"/>
      <c r="Q35" s="16"/>
      <c r="R35" s="92"/>
      <c r="S35" s="92"/>
    </row>
    <row r="36" spans="1:23" ht="15" customHeight="1" outlineLevel="1" x14ac:dyDescent="0.3">
      <c r="A36" s="5" t="s">
        <v>8</v>
      </c>
      <c r="B36" s="6">
        <v>-28.052</v>
      </c>
      <c r="C36" s="6">
        <v>-39.527000000000001</v>
      </c>
      <c r="D36" s="6">
        <v>-62.299999</v>
      </c>
      <c r="E36" s="6">
        <v>-82.846999999999994</v>
      </c>
      <c r="F36" s="2">
        <v>-25.785999</v>
      </c>
      <c r="G36" s="2">
        <v>-24.218</v>
      </c>
      <c r="H36" s="2">
        <v>-27.466999000000001</v>
      </c>
      <c r="I36" s="2">
        <v>-29.867999999999999</v>
      </c>
      <c r="J36" s="6">
        <v>-107.339996</v>
      </c>
      <c r="K36" s="2">
        <v>-31.771999000000001</v>
      </c>
      <c r="L36" s="2">
        <v>-29.760999999999999</v>
      </c>
      <c r="M36" s="2">
        <v>-31.436001000000001</v>
      </c>
      <c r="N36" s="2">
        <v>-36.103000999999999</v>
      </c>
      <c r="O36" s="6">
        <v>-129.07200599999999</v>
      </c>
      <c r="P36" s="2">
        <v>-34.728000999999999</v>
      </c>
      <c r="Q36" s="75">
        <v>-40.539000000000001</v>
      </c>
      <c r="R36" s="113">
        <f>R32+R28</f>
        <v>-40.982753265981025</v>
      </c>
      <c r="S36" s="113">
        <f>S32+S28</f>
        <v>-46.357877304302292</v>
      </c>
      <c r="T36" s="108">
        <f>SUM(P36:S36)</f>
        <v>-162.6076315702833</v>
      </c>
      <c r="U36" s="123">
        <f ca="1">-U32-U28</f>
        <v>-196.91617388748188</v>
      </c>
      <c r="V36" s="123">
        <f t="shared" ref="V36:W36" ca="1" si="28">-V32-V28</f>
        <v>-237.5454461876532</v>
      </c>
      <c r="W36" s="123">
        <f t="shared" ca="1" si="28"/>
        <v>-282.22845449319993</v>
      </c>
    </row>
    <row r="37" spans="1:23" ht="15" customHeight="1" thickBot="1" x14ac:dyDescent="0.35">
      <c r="A37" s="5" t="s">
        <v>9</v>
      </c>
      <c r="B37" s="6">
        <v>6.7670000000000003</v>
      </c>
      <c r="C37" s="6">
        <v>3.35</v>
      </c>
      <c r="D37" s="6">
        <v>12.228</v>
      </c>
      <c r="E37" s="6">
        <v>5.1999999999999998E-2</v>
      </c>
      <c r="F37" s="2">
        <v>-4.0860000000000003</v>
      </c>
      <c r="G37" s="2">
        <v>0.72099999999999997</v>
      </c>
      <c r="H37" s="14">
        <v>2.024</v>
      </c>
      <c r="I37" s="2">
        <v>3.4449999999999998</v>
      </c>
      <c r="J37" s="6">
        <v>2.1040000000000001</v>
      </c>
      <c r="K37" s="2">
        <v>10.896000000000001</v>
      </c>
      <c r="L37" s="2">
        <v>8.0389999999999997</v>
      </c>
      <c r="M37" s="2">
        <v>5.2290000000000001</v>
      </c>
      <c r="N37" s="2">
        <v>9.0909999999999993</v>
      </c>
      <c r="O37" s="6">
        <v>33.254002</v>
      </c>
      <c r="P37" s="2">
        <v>24.169001000000002</v>
      </c>
      <c r="Q37" s="16">
        <v>17.138999999999999</v>
      </c>
      <c r="R37" s="114">
        <f>R24+R36</f>
        <v>12.140342361218984</v>
      </c>
      <c r="S37" s="114">
        <f>S24+S36</f>
        <v>15.262592327697689</v>
      </c>
      <c r="T37" s="108">
        <f>SUM(P37:S37)</f>
        <v>68.710935688916678</v>
      </c>
      <c r="U37" s="123">
        <f ca="1">U36+U24</f>
        <v>74.568328711518063</v>
      </c>
      <c r="V37" s="123">
        <f t="shared" ref="V37:W37" ca="1" si="29">V36+V24</f>
        <v>90.644283949546747</v>
      </c>
      <c r="W37" s="123">
        <f t="shared" ca="1" si="29"/>
        <v>128.88793087998602</v>
      </c>
    </row>
    <row r="38" spans="1:23" ht="15" customHeight="1" thickBot="1" x14ac:dyDescent="0.35">
      <c r="A38" s="125" t="s">
        <v>42</v>
      </c>
      <c r="B38" s="140">
        <f t="shared" ref="B38:W38" si="30">B37/B18</f>
        <v>6.3413081726118148E-2</v>
      </c>
      <c r="C38" s="140">
        <f t="shared" si="30"/>
        <v>2.3803940457406005E-2</v>
      </c>
      <c r="D38" s="140">
        <f t="shared" si="30"/>
        <v>5.706552201355946E-2</v>
      </c>
      <c r="E38" s="140">
        <f t="shared" si="30"/>
        <v>1.9930931579676076E-4</v>
      </c>
      <c r="F38" s="141">
        <f t="shared" si="30"/>
        <v>-5.3024994848360915E-2</v>
      </c>
      <c r="G38" s="141">
        <f t="shared" si="30"/>
        <v>8.7003737649194966E-3</v>
      </c>
      <c r="H38" s="141">
        <f t="shared" si="30"/>
        <v>2.1990438700668854E-2</v>
      </c>
      <c r="I38" s="141">
        <f t="shared" si="30"/>
        <v>3.1295136932848203E-2</v>
      </c>
      <c r="J38" s="140">
        <f t="shared" si="30"/>
        <v>5.8113522158161216E-3</v>
      </c>
      <c r="K38" s="141">
        <f t="shared" si="30"/>
        <v>9.1430875325517955E-2</v>
      </c>
      <c r="L38" s="141">
        <f t="shared" si="30"/>
        <v>7.5522570341490916E-2</v>
      </c>
      <c r="M38" s="141">
        <f t="shared" si="30"/>
        <v>4.7351691608620093E-2</v>
      </c>
      <c r="N38" s="141">
        <f t="shared" si="30"/>
        <v>6.6938610755439151E-2</v>
      </c>
      <c r="O38" s="140">
        <f t="shared" si="30"/>
        <v>7.0474746273497549E-2</v>
      </c>
      <c r="P38" s="141">
        <f t="shared" si="30"/>
        <v>0.16338243912023714</v>
      </c>
      <c r="Q38" s="141">
        <f t="shared" si="30"/>
        <v>0.11628490786224115</v>
      </c>
      <c r="R38" s="142">
        <f t="shared" si="30"/>
        <v>8.432841268753305E-2</v>
      </c>
      <c r="S38" s="142">
        <f t="shared" si="30"/>
        <v>8.9167337911975522E-2</v>
      </c>
      <c r="T38" s="143">
        <f t="shared" si="30"/>
        <v>0.11264087817855194</v>
      </c>
      <c r="U38" s="143">
        <f t="shared" ca="1" si="30"/>
        <v>9.9430113819207633E-2</v>
      </c>
      <c r="V38" s="143">
        <f t="shared" ca="1" si="30"/>
        <v>9.9430113819207633E-2</v>
      </c>
      <c r="W38" s="144">
        <f t="shared" ca="1" si="30"/>
        <v>0.11443011381920763</v>
      </c>
    </row>
    <row r="39" spans="1:23" ht="15" customHeight="1" x14ac:dyDescent="0.3">
      <c r="A39" s="5"/>
      <c r="B39" s="6"/>
      <c r="C39" s="6"/>
      <c r="D39" s="6"/>
      <c r="E39" s="6"/>
      <c r="F39" s="1"/>
      <c r="G39" s="1"/>
      <c r="H39" s="1"/>
      <c r="I39" s="1"/>
      <c r="J39" s="6"/>
      <c r="K39" s="1"/>
      <c r="L39" s="1"/>
      <c r="M39" s="1"/>
      <c r="N39" s="1"/>
      <c r="O39" s="6"/>
      <c r="P39" s="1"/>
      <c r="Q39" s="16"/>
      <c r="R39" s="92"/>
      <c r="S39" s="92"/>
    </row>
    <row r="40" spans="1:23" ht="15" customHeight="1" x14ac:dyDescent="0.25">
      <c r="A40" s="7" t="s">
        <v>10</v>
      </c>
      <c r="B40" s="6">
        <v>-0.42399999999999999</v>
      </c>
      <c r="C40" s="6">
        <v>-0.34899999999999998</v>
      </c>
      <c r="D40" s="6">
        <v>-0.48799999999999999</v>
      </c>
      <c r="E40" s="6">
        <v>-5.1999999999999998E-2</v>
      </c>
      <c r="F40" s="2">
        <v>-8.0000000000000002E-3</v>
      </c>
      <c r="G40" s="2">
        <v>-7.0000000000000001E-3</v>
      </c>
      <c r="H40" s="2">
        <v>-1.2E-2</v>
      </c>
      <c r="I40" s="2">
        <v>-8.6999999999999994E-2</v>
      </c>
      <c r="J40" s="6">
        <v>-0.114</v>
      </c>
      <c r="K40" s="2">
        <v>-0.13900000000000001</v>
      </c>
      <c r="L40" s="2">
        <v>-0.13600000000000001</v>
      </c>
      <c r="M40" s="2">
        <v>-0.23799999999999999</v>
      </c>
      <c r="N40" s="2">
        <v>-0.26800000000000002</v>
      </c>
      <c r="O40" s="6">
        <v>-0.78200000000000003</v>
      </c>
      <c r="P40" s="2">
        <v>-0.255</v>
      </c>
      <c r="Q40" s="75">
        <v>-0.25700000000000001</v>
      </c>
      <c r="R40" s="97">
        <f>M40*(1+R41)</f>
        <v>-0.44974999999999998</v>
      </c>
      <c r="S40" s="97">
        <f>N40*(1+S41)</f>
        <v>-0.50644117647058828</v>
      </c>
      <c r="T40" s="108">
        <f>SUM(P40:S40)</f>
        <v>-1.4681911764705884</v>
      </c>
      <c r="U40" s="98">
        <f>T40*(1+U41)</f>
        <v>-2.6427441176470592</v>
      </c>
      <c r="V40" s="98">
        <f t="shared" ref="V40:W40" si="31">U40*(1+V41)</f>
        <v>-4.4926650000000006</v>
      </c>
      <c r="W40" s="98">
        <f t="shared" si="31"/>
        <v>-7.6375305000000004</v>
      </c>
    </row>
    <row r="41" spans="1:23" ht="15" customHeight="1" x14ac:dyDescent="0.25">
      <c r="A41" s="7" t="s">
        <v>32</v>
      </c>
      <c r="B41" s="6"/>
      <c r="C41" s="15">
        <f>C40/B40-1</f>
        <v>-0.17688679245283023</v>
      </c>
      <c r="D41" s="15">
        <f t="shared" ref="D41:E41" si="32">D40/C40-1</f>
        <v>0.3982808022922637</v>
      </c>
      <c r="E41" s="15">
        <f t="shared" si="32"/>
        <v>-0.89344262295081966</v>
      </c>
      <c r="F41" s="17">
        <v>-0.55555555555555558</v>
      </c>
      <c r="G41" s="17">
        <v>-0.46153846153846156</v>
      </c>
      <c r="H41" s="17">
        <v>9.0909090909090828E-2</v>
      </c>
      <c r="I41" s="17">
        <v>7.6999999999999993</v>
      </c>
      <c r="J41" s="15">
        <f>J40/E40-1</f>
        <v>1.1923076923076925</v>
      </c>
      <c r="K41" s="17">
        <f>K40/F40-1</f>
        <v>16.375</v>
      </c>
      <c r="L41" s="17">
        <f t="shared" ref="L41:N41" si="33">L40/G40-1</f>
        <v>18.428571428571431</v>
      </c>
      <c r="M41" s="17">
        <f t="shared" si="33"/>
        <v>18.833333333333332</v>
      </c>
      <c r="N41" s="17">
        <f t="shared" si="33"/>
        <v>2.0804597701149428</v>
      </c>
      <c r="O41" s="15">
        <f>O40/J40-1</f>
        <v>5.8596491228070171</v>
      </c>
      <c r="P41" s="17">
        <f>P40/K40-1</f>
        <v>0.83453237410071934</v>
      </c>
      <c r="Q41" s="76">
        <f>Q40/L40-1</f>
        <v>0.88970588235294112</v>
      </c>
      <c r="R41" s="106">
        <v>0.88970588235294112</v>
      </c>
      <c r="S41" s="106">
        <v>0.88970588235294112</v>
      </c>
      <c r="T41" s="107">
        <f>T40/O40-1</f>
        <v>0.87748232285241468</v>
      </c>
      <c r="U41" s="118">
        <v>0.8</v>
      </c>
      <c r="V41" s="118">
        <v>0.7</v>
      </c>
      <c r="W41" s="118">
        <v>0.7</v>
      </c>
    </row>
    <row r="42" spans="1:23" ht="15" customHeight="1" x14ac:dyDescent="0.25">
      <c r="A42" s="7"/>
      <c r="B42" s="6"/>
      <c r="C42" s="6"/>
      <c r="D42" s="6"/>
      <c r="E42" s="6"/>
      <c r="F42" s="2"/>
      <c r="G42" s="2"/>
      <c r="H42" s="2"/>
      <c r="I42" s="2"/>
      <c r="J42" s="6"/>
      <c r="K42" s="1"/>
      <c r="L42" s="1"/>
      <c r="M42" s="1"/>
      <c r="N42" s="1"/>
      <c r="O42" s="6"/>
      <c r="P42" s="2"/>
      <c r="Q42" s="16"/>
      <c r="R42" s="92"/>
      <c r="S42" s="92"/>
    </row>
    <row r="43" spans="1:23" ht="15" customHeight="1" x14ac:dyDescent="0.25">
      <c r="A43" s="7" t="s">
        <v>11</v>
      </c>
      <c r="B43" s="6">
        <v>8.9999999999999993E-3</v>
      </c>
      <c r="C43" s="6">
        <v>1.417</v>
      </c>
      <c r="D43" s="8">
        <v>-8.5999999999999993E-2</v>
      </c>
      <c r="E43" s="8">
        <v>0.35399999999999998</v>
      </c>
      <c r="F43" s="13">
        <v>0.17899999999999999</v>
      </c>
      <c r="G43" s="13">
        <v>0.158</v>
      </c>
      <c r="H43" s="13">
        <v>0.16400000000000001</v>
      </c>
      <c r="I43" s="13">
        <v>0.34</v>
      </c>
      <c r="J43" s="8">
        <v>0.84099999999999997</v>
      </c>
      <c r="K43" s="13">
        <v>-1.085</v>
      </c>
      <c r="L43" s="13">
        <v>8.9999999999999993E-3</v>
      </c>
      <c r="M43" s="13">
        <v>6.5000000000000002E-2</v>
      </c>
      <c r="N43" s="13">
        <v>0.73799999999999999</v>
      </c>
      <c r="O43" s="8">
        <v>-0.27100000000000002</v>
      </c>
      <c r="P43" s="13">
        <v>0.81100000000000005</v>
      </c>
      <c r="Q43" s="75">
        <f>Q44+Q46</f>
        <v>1.2290000000000001</v>
      </c>
      <c r="R43" s="97">
        <f>R44+R46</f>
        <v>2.0009999999999999</v>
      </c>
      <c r="S43" s="97">
        <f>S44+S46</f>
        <v>3.2808000000000002</v>
      </c>
      <c r="T43" s="108">
        <f>SUM(P43:S43)</f>
        <v>7.3218000000000005</v>
      </c>
    </row>
    <row r="44" spans="1:23" ht="15" customHeight="1" outlineLevel="1" x14ac:dyDescent="0.25">
      <c r="A44" s="11" t="s">
        <v>12</v>
      </c>
      <c r="B44" s="18">
        <v>0</v>
      </c>
      <c r="C44" s="18">
        <v>0</v>
      </c>
      <c r="D44" s="6">
        <v>9.7000000000000003E-2</v>
      </c>
      <c r="E44" s="6">
        <v>0.38100000000000001</v>
      </c>
      <c r="F44" s="2">
        <v>0.13</v>
      </c>
      <c r="G44" s="2">
        <v>0.21</v>
      </c>
      <c r="H44" s="2">
        <v>0.312</v>
      </c>
      <c r="I44" s="2">
        <v>0.34</v>
      </c>
      <c r="J44" s="6">
        <v>0.99199999999999999</v>
      </c>
      <c r="K44" s="2">
        <v>0.34</v>
      </c>
      <c r="L44" s="2">
        <v>0.45</v>
      </c>
      <c r="M44" s="2">
        <v>0.70699999999999996</v>
      </c>
      <c r="N44" s="2">
        <v>1.044</v>
      </c>
      <c r="O44" s="6">
        <v>2.5419999999999998</v>
      </c>
      <c r="P44" s="2">
        <v>1.0880000000000001</v>
      </c>
      <c r="Q44" s="16">
        <v>1.3160000000000001</v>
      </c>
      <c r="R44" s="97">
        <f>M44*(1+R45)</f>
        <v>2.121</v>
      </c>
      <c r="S44" s="97">
        <f>N44*(1+S45)</f>
        <v>3.3408000000000002</v>
      </c>
      <c r="T44" s="108">
        <f>SUM(P44:S44)</f>
        <v>7.8658000000000001</v>
      </c>
      <c r="U44" s="98">
        <f>T44*(U45+1)</f>
        <v>11.7987</v>
      </c>
      <c r="V44" s="98">
        <f t="shared" ref="V44:W44" si="34">U44*(V45+1)</f>
        <v>15.33831</v>
      </c>
      <c r="W44" s="98">
        <f t="shared" si="34"/>
        <v>18.405971999999998</v>
      </c>
    </row>
    <row r="45" spans="1:23" s="26" customFormat="1" ht="15" customHeight="1" outlineLevel="1" x14ac:dyDescent="0.25">
      <c r="A45" s="23" t="s">
        <v>32</v>
      </c>
      <c r="B45" s="119"/>
      <c r="C45" s="119"/>
      <c r="D45" s="102"/>
      <c r="E45" s="24">
        <f>E44/D44-1</f>
        <v>2.9278350515463916</v>
      </c>
      <c r="F45" s="120"/>
      <c r="G45" s="120"/>
      <c r="H45" s="120"/>
      <c r="I45" s="120"/>
      <c r="J45" s="24">
        <f>J44/E44-1</f>
        <v>1.6036745406824147</v>
      </c>
      <c r="K45" s="25">
        <f>K44/F44-1</f>
        <v>1.6153846153846154</v>
      </c>
      <c r="L45" s="25">
        <f t="shared" ref="L45:N45" si="35">L44/G44-1</f>
        <v>1.1428571428571428</v>
      </c>
      <c r="M45" s="25">
        <f t="shared" si="35"/>
        <v>1.266025641025641</v>
      </c>
      <c r="N45" s="25">
        <f t="shared" si="35"/>
        <v>2.0705882352941174</v>
      </c>
      <c r="O45" s="24">
        <f>O44/J44-1</f>
        <v>1.5625</v>
      </c>
      <c r="P45" s="25">
        <f>P44/K44-1</f>
        <v>2.2000000000000002</v>
      </c>
      <c r="Q45" s="25">
        <f>Q44/L44-1</f>
        <v>1.9244444444444446</v>
      </c>
      <c r="R45" s="112">
        <v>2</v>
      </c>
      <c r="S45" s="112">
        <v>2.2000000000000002</v>
      </c>
      <c r="T45" s="107">
        <f>T44/O44-1</f>
        <v>2.0943351691581436</v>
      </c>
      <c r="U45" s="122">
        <v>0.5</v>
      </c>
      <c r="V45" s="122">
        <v>0.3</v>
      </c>
      <c r="W45" s="122">
        <v>0.2</v>
      </c>
    </row>
    <row r="46" spans="1:23" ht="15" customHeight="1" outlineLevel="1" x14ac:dyDescent="0.25">
      <c r="A46" s="11" t="s">
        <v>13</v>
      </c>
      <c r="B46" s="18">
        <v>0</v>
      </c>
      <c r="C46" s="18">
        <v>0</v>
      </c>
      <c r="D46" s="6">
        <v>-0.183</v>
      </c>
      <c r="E46" s="6">
        <v>-2.7E-2</v>
      </c>
      <c r="F46" s="2">
        <v>4.9000000000000002E-2</v>
      </c>
      <c r="G46" s="2">
        <v>-5.1999999999999998E-2</v>
      </c>
      <c r="H46" s="2">
        <v>-0.14799999999999999</v>
      </c>
      <c r="I46" s="2">
        <v>0</v>
      </c>
      <c r="J46" s="6">
        <v>-0.151</v>
      </c>
      <c r="K46" s="2">
        <v>-1.425</v>
      </c>
      <c r="L46" s="2">
        <v>-0.441</v>
      </c>
      <c r="M46" s="2">
        <v>-0.64200000000000002</v>
      </c>
      <c r="N46" s="2">
        <v>-0.30599999999999999</v>
      </c>
      <c r="O46" s="6">
        <v>-2.8130000000000002</v>
      </c>
      <c r="P46" s="2">
        <v>-0.27700000000000002</v>
      </c>
      <c r="Q46" s="16">
        <v>-8.6999999999999994E-2</v>
      </c>
      <c r="R46" s="92">
        <v>-0.12</v>
      </c>
      <c r="S46" s="92">
        <v>-0.06</v>
      </c>
      <c r="T46" s="108">
        <f t="shared" ref="T46" si="36">SUM(P46:S46)</f>
        <v>-0.54400000000000004</v>
      </c>
      <c r="U46" s="108">
        <f>AVERAGE(T46,O46,J46)</f>
        <v>-1.1693333333333333</v>
      </c>
      <c r="V46" s="98">
        <v>-1.1693333333333333</v>
      </c>
      <c r="W46" s="98">
        <v>-1.1693333333333333</v>
      </c>
    </row>
    <row r="47" spans="1:23" ht="15" customHeight="1" outlineLevel="1" x14ac:dyDescent="0.25">
      <c r="A47" s="11" t="s">
        <v>32</v>
      </c>
      <c r="B47" s="18"/>
      <c r="C47" s="18"/>
      <c r="D47" s="6"/>
      <c r="E47" s="6"/>
      <c r="F47" s="2"/>
      <c r="G47" s="2"/>
      <c r="H47" s="2"/>
      <c r="I47" s="2"/>
      <c r="J47" s="6"/>
      <c r="K47" s="2"/>
      <c r="L47" s="2"/>
      <c r="M47" s="2"/>
      <c r="N47" s="2"/>
      <c r="O47" s="6"/>
      <c r="P47" s="2"/>
      <c r="Q47" s="16"/>
      <c r="R47" s="92"/>
      <c r="S47" s="92"/>
    </row>
    <row r="48" spans="1:23" ht="15" customHeight="1" outlineLevel="1" x14ac:dyDescent="0.25">
      <c r="A48" s="11"/>
      <c r="B48" s="18"/>
      <c r="C48" s="18"/>
      <c r="D48" s="6"/>
      <c r="E48" s="6"/>
      <c r="F48" s="2"/>
      <c r="G48" s="2"/>
      <c r="H48" s="2"/>
      <c r="I48" s="2"/>
      <c r="J48" s="6"/>
      <c r="K48" s="2"/>
      <c r="L48" s="2"/>
      <c r="M48" s="2"/>
      <c r="N48" s="2"/>
      <c r="O48" s="6"/>
      <c r="P48" s="2"/>
      <c r="Q48" s="16"/>
      <c r="R48" s="92"/>
      <c r="S48" s="92"/>
    </row>
    <row r="49" spans="1:23" ht="15" customHeight="1" x14ac:dyDescent="0.25">
      <c r="A49" s="7" t="s">
        <v>14</v>
      </c>
      <c r="B49" s="6">
        <v>-0.41499999999999998</v>
      </c>
      <c r="C49" s="6">
        <v>1.0680000000000001</v>
      </c>
      <c r="D49" s="6">
        <v>-0.57399999999999995</v>
      </c>
      <c r="E49" s="6">
        <v>0.30199999999999999</v>
      </c>
      <c r="F49" s="2">
        <v>0.17100000000000001</v>
      </c>
      <c r="G49" s="2">
        <v>0.151</v>
      </c>
      <c r="H49" s="2">
        <v>0.152</v>
      </c>
      <c r="I49" s="2">
        <v>0.253</v>
      </c>
      <c r="J49" s="6">
        <v>0.72699999999999998</v>
      </c>
      <c r="K49" s="2">
        <v>-1.224</v>
      </c>
      <c r="L49" s="2">
        <v>-0.127</v>
      </c>
      <c r="M49" s="2">
        <v>-0.17299999999999999</v>
      </c>
      <c r="N49" s="2">
        <v>0.47</v>
      </c>
      <c r="O49" s="6">
        <v>-1.0529999999999999</v>
      </c>
      <c r="P49" s="2">
        <v>0.55600000000000005</v>
      </c>
      <c r="Q49" s="16">
        <v>0.97199999999999998</v>
      </c>
      <c r="R49" s="109">
        <f>R46+R44+R40</f>
        <v>1.55125</v>
      </c>
      <c r="S49" s="109">
        <f>S46+S44+S40</f>
        <v>2.7743588235294121</v>
      </c>
      <c r="T49" s="108">
        <f>SUM(P49:S49)</f>
        <v>5.8536088235294121</v>
      </c>
      <c r="U49" s="117">
        <f>U46+U44+U40</f>
        <v>7.9866225490196072</v>
      </c>
      <c r="V49" s="117">
        <f t="shared" ref="V49:W49" si="37">V46+V44+V40</f>
        <v>9.6763116666666651</v>
      </c>
      <c r="W49" s="117">
        <f t="shared" si="37"/>
        <v>9.5991081666666638</v>
      </c>
    </row>
    <row r="50" spans="1:23" ht="15" customHeight="1" x14ac:dyDescent="0.25">
      <c r="A50" s="7" t="s">
        <v>15</v>
      </c>
      <c r="B50" s="6">
        <v>6.3520000000000003</v>
      </c>
      <c r="C50" s="6">
        <v>4.4180000000000001</v>
      </c>
      <c r="D50" s="6">
        <v>11.654</v>
      </c>
      <c r="E50" s="6">
        <v>0.35399999999999998</v>
      </c>
      <c r="F50" s="2">
        <v>-3.915</v>
      </c>
      <c r="G50" s="2">
        <v>0.872</v>
      </c>
      <c r="H50" s="2">
        <v>2.1760000000000002</v>
      </c>
      <c r="I50" s="2">
        <v>3.698</v>
      </c>
      <c r="J50" s="6">
        <v>2.831</v>
      </c>
      <c r="K50" s="2">
        <v>9.6720000000000006</v>
      </c>
      <c r="L50" s="2">
        <v>7.9119999999999999</v>
      </c>
      <c r="M50" s="2">
        <v>5.056</v>
      </c>
      <c r="N50" s="2">
        <v>9.5609999999999999</v>
      </c>
      <c r="O50" s="6">
        <v>32.201000000000001</v>
      </c>
      <c r="P50" s="2">
        <v>24.725000000000001</v>
      </c>
      <c r="Q50" s="16">
        <v>18.111000000000001</v>
      </c>
      <c r="R50" s="114">
        <f>R37-R49</f>
        <v>10.589092361218984</v>
      </c>
      <c r="S50" s="114">
        <f>S37-S49</f>
        <v>12.488233504168278</v>
      </c>
      <c r="T50" s="108">
        <f>SUM(P50:S50)</f>
        <v>65.913325865387264</v>
      </c>
      <c r="U50" s="123">
        <f ca="1">U37-U49</f>
        <v>66.581706162498449</v>
      </c>
      <c r="V50" s="123">
        <f t="shared" ref="V50:W50" ca="1" si="38">V37-V49</f>
        <v>80.967972282880083</v>
      </c>
      <c r="W50" s="123">
        <f t="shared" ca="1" si="38"/>
        <v>119.28882271331935</v>
      </c>
    </row>
    <row r="51" spans="1:23" ht="15" customHeight="1" x14ac:dyDescent="0.25">
      <c r="A51" s="7"/>
      <c r="B51" s="6"/>
      <c r="C51" s="6"/>
      <c r="D51" s="6"/>
      <c r="E51" s="6"/>
      <c r="F51" s="2"/>
      <c r="G51" s="2"/>
      <c r="H51" s="2"/>
      <c r="I51" s="2"/>
      <c r="J51" s="6"/>
      <c r="K51" s="1"/>
      <c r="L51" s="1"/>
      <c r="M51" s="1"/>
      <c r="N51" s="1"/>
      <c r="O51" s="6"/>
      <c r="P51" s="2"/>
      <c r="Q51" s="16"/>
      <c r="R51" s="92"/>
      <c r="S51" s="92"/>
    </row>
    <row r="52" spans="1:23" ht="15" customHeight="1" x14ac:dyDescent="0.25">
      <c r="A52" s="7" t="s">
        <v>16</v>
      </c>
      <c r="B52" s="6">
        <v>-0.72299999999999998</v>
      </c>
      <c r="C52" s="6">
        <v>-1.1060000000000001</v>
      </c>
      <c r="D52" s="6">
        <v>-2.77</v>
      </c>
      <c r="E52" s="6">
        <v>2.028</v>
      </c>
      <c r="F52" s="2">
        <v>2.3769999999999998</v>
      </c>
      <c r="G52" s="2">
        <v>-0.68</v>
      </c>
      <c r="H52" s="2">
        <v>-1.4650000000000001</v>
      </c>
      <c r="I52" s="2">
        <v>-1.833</v>
      </c>
      <c r="J52" s="6">
        <v>-1.601</v>
      </c>
      <c r="K52" s="2">
        <v>-2.5219999999999998</v>
      </c>
      <c r="L52" s="2">
        <v>-1.2290000000000001</v>
      </c>
      <c r="M52" s="2">
        <v>-0.53300000000000003</v>
      </c>
      <c r="N52" s="2">
        <v>-2.351</v>
      </c>
      <c r="O52" s="6">
        <v>-6.6349999999999998</v>
      </c>
      <c r="P52" s="2">
        <v>-5.702</v>
      </c>
      <c r="Q52" s="75">
        <v>-1.772</v>
      </c>
      <c r="R52" s="97">
        <f>R50*-R53</f>
        <v>-2.8061094757230309</v>
      </c>
      <c r="S52" s="97">
        <f>S50*-S53</f>
        <v>-2.6849702033961798</v>
      </c>
      <c r="T52" s="108">
        <f>SUM(P52:S52)</f>
        <v>-12.96507967911921</v>
      </c>
      <c r="U52" s="98">
        <f ca="1">-U50*U53</f>
        <v>-13.31634123249969</v>
      </c>
      <c r="V52" s="98">
        <f t="shared" ref="V52:W52" ca="1" si="39">-V50*V53</f>
        <v>-16.193594456576019</v>
      </c>
      <c r="W52" s="98">
        <f t="shared" ca="1" si="39"/>
        <v>-23.857764542663872</v>
      </c>
    </row>
    <row r="53" spans="1:23" ht="15" customHeight="1" x14ac:dyDescent="0.25">
      <c r="A53" s="7" t="s">
        <v>37</v>
      </c>
      <c r="B53" s="15">
        <f>-B52/B50</f>
        <v>0.11382241813602015</v>
      </c>
      <c r="C53" s="15">
        <f t="shared" ref="C53:P53" si="40">-C52/C50</f>
        <v>0.25033952014486194</v>
      </c>
      <c r="D53" s="15">
        <f t="shared" si="40"/>
        <v>0.23768663119958813</v>
      </c>
      <c r="E53" s="15">
        <f t="shared" si="40"/>
        <v>-5.7288135593220346</v>
      </c>
      <c r="F53" s="17">
        <f t="shared" si="40"/>
        <v>0.6071519795657726</v>
      </c>
      <c r="G53" s="17">
        <f t="shared" si="40"/>
        <v>0.77981651376146799</v>
      </c>
      <c r="H53" s="17">
        <f t="shared" si="40"/>
        <v>0.6732536764705882</v>
      </c>
      <c r="I53" s="17">
        <f t="shared" si="40"/>
        <v>0.49567333693888588</v>
      </c>
      <c r="J53" s="15">
        <f t="shared" si="40"/>
        <v>0.56552454962910637</v>
      </c>
      <c r="K53" s="17">
        <f t="shared" si="40"/>
        <v>0.260752688172043</v>
      </c>
      <c r="L53" s="17">
        <f t="shared" si="40"/>
        <v>0.15533367037411527</v>
      </c>
      <c r="M53" s="17">
        <f t="shared" si="40"/>
        <v>0.10541930379746836</v>
      </c>
      <c r="N53" s="17">
        <f t="shared" si="40"/>
        <v>0.24589478088066102</v>
      </c>
      <c r="O53" s="15">
        <f t="shared" si="40"/>
        <v>0.20604950156827426</v>
      </c>
      <c r="P53" s="17">
        <f t="shared" si="40"/>
        <v>0.23061678463094032</v>
      </c>
      <c r="Q53" s="17">
        <f>-Q52/Q50</f>
        <v>9.784109104963834E-2</v>
      </c>
      <c r="R53" s="106">
        <v>0.26500000000000001</v>
      </c>
      <c r="S53" s="106">
        <v>0.215</v>
      </c>
      <c r="T53" s="107">
        <f>-T52/T50</f>
        <v>0.19669891495988823</v>
      </c>
      <c r="U53" s="121">
        <v>0.2</v>
      </c>
      <c r="V53" s="121">
        <v>0.2</v>
      </c>
      <c r="W53" s="121">
        <v>0.2</v>
      </c>
    </row>
    <row r="54" spans="1:23" ht="15" customHeight="1" x14ac:dyDescent="0.25">
      <c r="A54" s="7"/>
      <c r="B54" s="6"/>
      <c r="C54" s="6"/>
      <c r="D54" s="6"/>
      <c r="E54" s="6"/>
      <c r="F54" s="1"/>
      <c r="G54" s="1"/>
      <c r="H54" s="1"/>
      <c r="I54" s="1"/>
      <c r="J54" s="6"/>
      <c r="K54" s="1"/>
      <c r="L54" s="1"/>
      <c r="M54" s="1"/>
      <c r="N54" s="1"/>
      <c r="O54" s="6"/>
      <c r="P54" s="1"/>
      <c r="Q54" s="16"/>
      <c r="R54" s="92"/>
      <c r="S54" s="92"/>
    </row>
    <row r="55" spans="1:23" ht="15" customHeight="1" x14ac:dyDescent="0.3">
      <c r="A55" s="5" t="s">
        <v>17</v>
      </c>
      <c r="B55" s="6">
        <v>5.6289999999999996</v>
      </c>
      <c r="C55" s="6">
        <v>3.3119999999999998</v>
      </c>
      <c r="D55" s="6">
        <v>8.8840000000000003</v>
      </c>
      <c r="E55" s="6">
        <v>2.3820000000000001</v>
      </c>
      <c r="F55" s="2">
        <v>-1.538</v>
      </c>
      <c r="G55" s="2">
        <v>0.192</v>
      </c>
      <c r="H55" s="2">
        <v>0.71099999999999997</v>
      </c>
      <c r="I55" s="2">
        <v>1.865</v>
      </c>
      <c r="J55" s="6">
        <v>1.23</v>
      </c>
      <c r="K55" s="2">
        <v>7.15</v>
      </c>
      <c r="L55" s="2">
        <v>6.6829999999999998</v>
      </c>
      <c r="M55" s="2">
        <v>4.5229999999999997</v>
      </c>
      <c r="N55" s="2">
        <v>7.21</v>
      </c>
      <c r="O55" s="6">
        <v>25.565999999999999</v>
      </c>
      <c r="P55" s="2">
        <v>19.023001000000001</v>
      </c>
      <c r="Q55" s="16">
        <v>16.338999999999999</v>
      </c>
      <c r="R55" s="114">
        <f>R50+R52</f>
        <v>7.7829828854959535</v>
      </c>
      <c r="S55" s="114">
        <f>S50+S52</f>
        <v>9.8032633007720982</v>
      </c>
      <c r="T55" s="108">
        <f>SUM(P55:S55)</f>
        <v>52.948247186268048</v>
      </c>
      <c r="U55" s="123">
        <f ca="1">U50+U52</f>
        <v>53.265364929998761</v>
      </c>
      <c r="V55" s="123">
        <f t="shared" ref="V55:W55" ca="1" si="41">V50+V52</f>
        <v>64.774377826304061</v>
      </c>
      <c r="W55" s="123">
        <f t="shared" ca="1" si="41"/>
        <v>95.431058170655476</v>
      </c>
    </row>
    <row r="56" spans="1:23" ht="15" customHeight="1" x14ac:dyDescent="0.3">
      <c r="A56" s="5" t="s">
        <v>43</v>
      </c>
      <c r="B56" s="6"/>
      <c r="C56" s="15">
        <f t="shared" ref="C56:W56" si="42">C55/C18</f>
        <v>2.353392561042647E-2</v>
      </c>
      <c r="D56" s="15">
        <f t="shared" si="42"/>
        <v>4.1459772454077712E-2</v>
      </c>
      <c r="E56" s="15">
        <f t="shared" si="42"/>
        <v>9.129899812074696E-3</v>
      </c>
      <c r="F56" s="79">
        <f t="shared" si="42"/>
        <v>-1.9958992187170604E-2</v>
      </c>
      <c r="G56" s="79">
        <f t="shared" si="42"/>
        <v>2.3168817792850811E-3</v>
      </c>
      <c r="H56" s="79">
        <f t="shared" si="42"/>
        <v>7.7249021324978032E-3</v>
      </c>
      <c r="I56" s="79">
        <f t="shared" si="42"/>
        <v>1.6942069776418548E-2</v>
      </c>
      <c r="J56" s="80">
        <f t="shared" si="42"/>
        <v>3.3973209246453561E-3</v>
      </c>
      <c r="K56" s="76">
        <f t="shared" si="42"/>
        <v>5.9997316315845574E-2</v>
      </c>
      <c r="L56" s="79">
        <f t="shared" si="42"/>
        <v>6.278359716285406E-2</v>
      </c>
      <c r="M56" s="79">
        <f t="shared" si="42"/>
        <v>4.0958443516119464E-2</v>
      </c>
      <c r="N56" s="79">
        <f t="shared" si="42"/>
        <v>5.3088481305325737E-2</v>
      </c>
      <c r="O56" s="80">
        <f t="shared" si="42"/>
        <v>5.4181670020595964E-2</v>
      </c>
      <c r="P56" s="76">
        <f t="shared" si="42"/>
        <v>0.12859548074687532</v>
      </c>
      <c r="Q56" s="76">
        <f t="shared" si="42"/>
        <v>0.11085705756235242</v>
      </c>
      <c r="R56" s="76">
        <f t="shared" si="42"/>
        <v>5.4061621425494082E-2</v>
      </c>
      <c r="S56" s="76">
        <f t="shared" si="42"/>
        <v>5.7272766815221213E-2</v>
      </c>
      <c r="T56" s="107">
        <f t="shared" si="42"/>
        <v>8.6800405223390248E-2</v>
      </c>
      <c r="U56" s="107">
        <f t="shared" ca="1" si="42"/>
        <v>7.102454070146462E-2</v>
      </c>
      <c r="V56" s="107">
        <f t="shared" ca="1" si="42"/>
        <v>7.1052729187232738E-2</v>
      </c>
      <c r="W56" s="107">
        <f t="shared" ca="1" si="42"/>
        <v>8.4726217371926482E-2</v>
      </c>
    </row>
    <row r="57" spans="1:23" ht="15" customHeight="1" x14ac:dyDescent="0.25">
      <c r="B57" s="6"/>
      <c r="C57" s="6"/>
      <c r="D57" s="6"/>
      <c r="E57" s="6"/>
      <c r="F57" s="1"/>
      <c r="G57" s="1"/>
      <c r="H57" s="1"/>
      <c r="I57" s="1"/>
      <c r="J57" s="6"/>
      <c r="K57" s="4"/>
      <c r="L57" s="1"/>
      <c r="M57" s="1"/>
      <c r="N57" s="1"/>
      <c r="O57" s="6"/>
      <c r="P57" s="4"/>
      <c r="Q57" s="16"/>
      <c r="R57" s="92"/>
      <c r="S57" s="92"/>
    </row>
    <row r="58" spans="1:23" ht="15" customHeight="1" x14ac:dyDescent="0.25">
      <c r="B58" s="6"/>
      <c r="C58" s="6"/>
      <c r="D58" s="6"/>
      <c r="E58" s="6"/>
      <c r="F58" s="1"/>
      <c r="G58" s="1"/>
      <c r="H58" s="1"/>
      <c r="I58" s="1"/>
      <c r="J58" s="6"/>
      <c r="K58" s="1"/>
      <c r="L58" s="1"/>
      <c r="M58" s="1"/>
      <c r="N58" s="1"/>
      <c r="O58" s="6"/>
      <c r="P58" s="1"/>
      <c r="Q58" s="16"/>
      <c r="R58" s="92"/>
      <c r="S58" s="92"/>
    </row>
    <row r="59" spans="1:23" ht="15" customHeight="1" x14ac:dyDescent="0.3">
      <c r="A59" s="10" t="s">
        <v>18</v>
      </c>
      <c r="B59" s="7"/>
      <c r="C59" s="7"/>
      <c r="D59" s="7"/>
      <c r="E59" s="7"/>
      <c r="F59" s="4"/>
      <c r="G59" s="4"/>
      <c r="H59" s="4"/>
      <c r="I59" s="4"/>
      <c r="J59" s="7"/>
      <c r="K59" s="4"/>
      <c r="L59" s="4"/>
      <c r="M59" s="4"/>
      <c r="N59" s="4"/>
      <c r="O59" s="7"/>
      <c r="P59" s="4"/>
      <c r="Q59" s="16"/>
      <c r="R59" s="92"/>
      <c r="S59" s="92"/>
    </row>
    <row r="60" spans="1:23" ht="15" customHeight="1" outlineLevel="1" x14ac:dyDescent="0.25">
      <c r="A60" s="11" t="s">
        <v>19</v>
      </c>
      <c r="B60" s="6">
        <v>0.16</v>
      </c>
      <c r="C60" s="6">
        <v>7.0000000000000007E-2</v>
      </c>
      <c r="D60" s="6">
        <v>0.27</v>
      </c>
      <c r="E60" s="6">
        <v>0.06</v>
      </c>
      <c r="F60" s="2">
        <v>-0.04</v>
      </c>
      <c r="G60" s="2">
        <v>0</v>
      </c>
      <c r="H60" s="2">
        <v>0.02</v>
      </c>
      <c r="I60" s="2">
        <v>0.04</v>
      </c>
      <c r="J60" s="6">
        <v>0.03</v>
      </c>
      <c r="K60" s="2">
        <v>0.16</v>
      </c>
      <c r="L60" s="2">
        <v>0.15</v>
      </c>
      <c r="M60" s="2">
        <v>0.1</v>
      </c>
      <c r="N60" s="2">
        <v>0.17</v>
      </c>
      <c r="O60" s="6">
        <v>0.59</v>
      </c>
      <c r="P60" s="2">
        <v>0.43</v>
      </c>
      <c r="Q60" s="75">
        <f>Q55/Q63</f>
        <v>0.3610925127017755</v>
      </c>
      <c r="R60" s="114">
        <f>R55/R63</f>
        <v>0.17173395599064328</v>
      </c>
      <c r="S60" s="114">
        <f>S55/S63</f>
        <v>0.21555108400994061</v>
      </c>
      <c r="T60" s="108">
        <f>SUM(P60:S60)</f>
        <v>1.1783775527023594</v>
      </c>
      <c r="U60" s="123">
        <f ca="1">U55/U63</f>
        <v>1.1450613969145877</v>
      </c>
      <c r="V60" s="123">
        <f t="shared" ref="V60:W60" ca="1" si="43">V55/V63</f>
        <v>1.3613722822183361</v>
      </c>
      <c r="W60" s="123">
        <f t="shared" ca="1" si="43"/>
        <v>1.9608897677402997</v>
      </c>
    </row>
    <row r="61" spans="1:23" ht="15" customHeight="1" outlineLevel="1" x14ac:dyDescent="0.25">
      <c r="A61" s="11"/>
      <c r="B61" s="6"/>
      <c r="C61" s="6"/>
      <c r="D61" s="6"/>
      <c r="E61" s="6"/>
      <c r="F61" s="2"/>
      <c r="G61" s="2"/>
      <c r="H61" s="2"/>
      <c r="I61" s="2"/>
      <c r="J61" s="6"/>
      <c r="K61" s="2"/>
      <c r="L61" s="2"/>
      <c r="M61" s="2"/>
      <c r="N61" s="2"/>
      <c r="O61" s="6"/>
      <c r="P61" s="2"/>
      <c r="Q61" s="16"/>
      <c r="R61" s="92"/>
      <c r="S61" s="92"/>
    </row>
    <row r="62" spans="1:23" ht="15" customHeight="1" x14ac:dyDescent="0.3">
      <c r="A62" s="10" t="s">
        <v>20</v>
      </c>
      <c r="B62" s="7"/>
      <c r="C62" s="7"/>
      <c r="D62" s="7"/>
      <c r="E62" s="7"/>
      <c r="F62" s="4"/>
      <c r="G62" s="4"/>
      <c r="H62" s="4"/>
      <c r="I62" s="4"/>
      <c r="J62" s="7"/>
      <c r="K62" s="4"/>
      <c r="L62" s="4"/>
      <c r="M62" s="4"/>
      <c r="N62" s="4"/>
      <c r="O62" s="7"/>
      <c r="P62" s="4"/>
      <c r="Q62" s="16"/>
      <c r="R62" s="92"/>
      <c r="S62" s="92"/>
    </row>
    <row r="63" spans="1:23" ht="15" customHeight="1" outlineLevel="1" x14ac:dyDescent="0.25">
      <c r="A63" s="11" t="s">
        <v>19</v>
      </c>
      <c r="B63" s="9">
        <v>35.258591000000003</v>
      </c>
      <c r="C63" s="9">
        <v>36.071013999999998</v>
      </c>
      <c r="D63" s="9">
        <v>32.914653999999999</v>
      </c>
      <c r="E63" s="9">
        <v>43.321731999999997</v>
      </c>
      <c r="F63" s="3">
        <v>40.532780000000002</v>
      </c>
      <c r="G63" s="3">
        <v>42.694766999999999</v>
      </c>
      <c r="H63" s="3">
        <v>42.879814000000003</v>
      </c>
      <c r="I63" s="3">
        <v>43.391224000000001</v>
      </c>
      <c r="J63" s="9">
        <v>43.469585000000002</v>
      </c>
      <c r="K63" s="3">
        <v>43.398335000000003</v>
      </c>
      <c r="L63" s="3">
        <v>43.292259000000001</v>
      </c>
      <c r="M63" s="3">
        <v>43.135578000000002</v>
      </c>
      <c r="N63" s="3">
        <v>43.355915000000003</v>
      </c>
      <c r="O63" s="9">
        <v>43.312835999999997</v>
      </c>
      <c r="P63" s="2">
        <v>43.845950999999999</v>
      </c>
      <c r="Q63" s="75">
        <v>45.248792000000002</v>
      </c>
      <c r="R63" s="92">
        <v>45.32</v>
      </c>
      <c r="S63" s="92">
        <v>45.48</v>
      </c>
      <c r="T63" s="98">
        <f>O63*(1+T64)</f>
        <v>45.4784778</v>
      </c>
      <c r="U63" s="98">
        <f>T63*(1+U64)</f>
        <v>46.517475022321378</v>
      </c>
      <c r="V63" s="98">
        <f t="shared" ref="V63:W63" si="44">U63*(1+V64)</f>
        <v>47.580209081938385</v>
      </c>
      <c r="W63" s="98">
        <f t="shared" si="44"/>
        <v>48.667222268505597</v>
      </c>
    </row>
    <row r="64" spans="1:23" ht="15" customHeight="1" x14ac:dyDescent="0.25">
      <c r="C64" s="81">
        <f>C63/B63-1</f>
        <v>2.3041845319343501E-2</v>
      </c>
      <c r="D64" s="81">
        <f t="shared" ref="D64:E64" si="45">D63/C63-1</f>
        <v>-8.75040551951215E-2</v>
      </c>
      <c r="E64" s="81">
        <f t="shared" si="45"/>
        <v>0.31618372777061543</v>
      </c>
      <c r="F64" s="16"/>
      <c r="G64" s="16"/>
      <c r="H64" s="16"/>
      <c r="I64" s="16"/>
      <c r="J64" s="81">
        <f>J63/E63-1</f>
        <v>3.412906021393658E-3</v>
      </c>
      <c r="K64" s="76">
        <f t="shared" ref="K64:Q64" si="46">K63/F63-1</f>
        <v>7.0697223333805459E-2</v>
      </c>
      <c r="L64" s="76">
        <f t="shared" si="46"/>
        <v>1.3994501949149862E-2</v>
      </c>
      <c r="M64" s="76">
        <f t="shared" si="46"/>
        <v>5.9646713952630215E-3</v>
      </c>
      <c r="N64" s="76">
        <f t="shared" si="46"/>
        <v>-8.1373597573553003E-4</v>
      </c>
      <c r="O64" s="81">
        <f t="shared" si="46"/>
        <v>-3.6059465486041331E-3</v>
      </c>
      <c r="P64" s="76">
        <f t="shared" si="46"/>
        <v>1.0314128410686685E-2</v>
      </c>
      <c r="Q64" s="76">
        <f t="shared" si="46"/>
        <v>4.5193599160533449E-2</v>
      </c>
      <c r="R64" s="92"/>
      <c r="S64" s="92"/>
      <c r="T64" s="107">
        <v>0.05</v>
      </c>
      <c r="U64" s="107">
        <v>2.2845910254308821E-2</v>
      </c>
      <c r="V64" s="107">
        <v>2.2845910254308821E-2</v>
      </c>
      <c r="W64" s="107">
        <v>2.2845910254308821E-2</v>
      </c>
    </row>
    <row r="65" spans="1:24" ht="15" customHeight="1" x14ac:dyDescent="0.25">
      <c r="O65">
        <f>(O63/B63)</f>
        <v>1.228433546876561</v>
      </c>
      <c r="S65" s="93" t="s">
        <v>202</v>
      </c>
      <c r="T65" s="107">
        <f>(T63/J63)^(1/2)-1</f>
        <v>2.2845910254308821E-2</v>
      </c>
    </row>
    <row r="67" spans="1:24" ht="15" customHeight="1" x14ac:dyDescent="0.3">
      <c r="B67" s="5" t="s">
        <v>5</v>
      </c>
      <c r="C67" s="5" t="s">
        <v>4</v>
      </c>
      <c r="D67" s="5" t="s">
        <v>3</v>
      </c>
      <c r="E67" s="5" t="s">
        <v>2</v>
      </c>
      <c r="F67" s="5" t="s">
        <v>27</v>
      </c>
      <c r="G67" s="5" t="s">
        <v>26</v>
      </c>
      <c r="H67" s="5" t="s">
        <v>25</v>
      </c>
      <c r="I67" s="5" t="s">
        <v>1</v>
      </c>
      <c r="J67" s="5" t="s">
        <v>1</v>
      </c>
      <c r="K67" s="5" t="s">
        <v>24</v>
      </c>
      <c r="L67" s="5" t="s">
        <v>23</v>
      </c>
      <c r="M67" s="5" t="s">
        <v>22</v>
      </c>
      <c r="N67" s="5" t="s">
        <v>0</v>
      </c>
      <c r="O67" s="5" t="s">
        <v>0</v>
      </c>
      <c r="P67" s="5" t="s">
        <v>21</v>
      </c>
      <c r="Q67" s="5" t="s">
        <v>127</v>
      </c>
      <c r="R67" s="104" t="s">
        <v>139</v>
      </c>
      <c r="S67" s="104" t="s">
        <v>140</v>
      </c>
      <c r="T67" s="104" t="s">
        <v>140</v>
      </c>
      <c r="U67" s="104" t="s">
        <v>141</v>
      </c>
      <c r="V67" s="104" t="s">
        <v>142</v>
      </c>
      <c r="W67" s="104" t="s">
        <v>143</v>
      </c>
    </row>
    <row r="68" spans="1:24" ht="15" customHeight="1" x14ac:dyDescent="0.3">
      <c r="A68" s="19" t="s">
        <v>158</v>
      </c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105"/>
      <c r="S68" s="105"/>
      <c r="T68" s="105"/>
      <c r="U68" s="105"/>
      <c r="V68" s="105"/>
      <c r="W68" s="105"/>
      <c r="X68" s="20"/>
    </row>
    <row r="69" spans="1:24" ht="15" customHeight="1" x14ac:dyDescent="0.3">
      <c r="A69" s="5" t="s">
        <v>159</v>
      </c>
      <c r="B69" s="6">
        <v>49.854999999999997</v>
      </c>
      <c r="C69" s="6">
        <v>61.948002000000002</v>
      </c>
      <c r="D69" s="6">
        <v>171.37399300000001</v>
      </c>
      <c r="E69" s="6">
        <v>189.942001</v>
      </c>
      <c r="F69" s="2">
        <v>191.26100199999999</v>
      </c>
      <c r="G69" s="2">
        <v>200.179993</v>
      </c>
      <c r="H69" s="2">
        <v>206.59399400000001</v>
      </c>
      <c r="I69" s="2">
        <v>214.666</v>
      </c>
      <c r="J69" s="6">
        <v>214.666</v>
      </c>
      <c r="K69" s="2">
        <v>226.77900700000001</v>
      </c>
      <c r="L69" s="2">
        <v>236.32200599999999</v>
      </c>
      <c r="M69" s="2">
        <v>250.03900100000001</v>
      </c>
      <c r="N69" s="2">
        <v>275.17800899999997</v>
      </c>
      <c r="O69" s="6">
        <v>275.17800899999997</v>
      </c>
      <c r="P69" s="2">
        <v>300.15798999999998</v>
      </c>
      <c r="Q69" s="2">
        <v>320.489014</v>
      </c>
      <c r="R69" s="92"/>
      <c r="S69" s="92"/>
    </row>
    <row r="70" spans="1:24" ht="15" customHeight="1" x14ac:dyDescent="0.25">
      <c r="A70" s="7" t="s">
        <v>160</v>
      </c>
      <c r="B70" s="6">
        <v>27.091000000000001</v>
      </c>
      <c r="C70" s="6">
        <v>34.650002000000001</v>
      </c>
      <c r="D70" s="6">
        <v>137.25599700000001</v>
      </c>
      <c r="E70" s="6">
        <v>141.287003</v>
      </c>
      <c r="F70" s="2">
        <v>134.06199599999999</v>
      </c>
      <c r="G70" s="2">
        <v>143.34599299999999</v>
      </c>
      <c r="H70" s="2">
        <v>151.08500699999999</v>
      </c>
      <c r="I70" s="2">
        <v>149.61399800000001</v>
      </c>
      <c r="J70" s="6">
        <v>149.61399800000001</v>
      </c>
      <c r="K70" s="2">
        <v>162.554001</v>
      </c>
      <c r="L70" s="2">
        <v>171.878006</v>
      </c>
      <c r="M70" s="2">
        <v>176.76400799999999</v>
      </c>
      <c r="N70" s="2">
        <v>195.524002</v>
      </c>
      <c r="O70" s="6">
        <v>195.524002</v>
      </c>
      <c r="P70" s="2">
        <v>218.16999799999999</v>
      </c>
      <c r="Q70" s="2">
        <v>234.21000699999999</v>
      </c>
      <c r="R70" s="92"/>
      <c r="S70" s="92"/>
    </row>
    <row r="71" spans="1:24" ht="15" customHeight="1" x14ac:dyDescent="0.25">
      <c r="A71" s="7" t="s">
        <v>161</v>
      </c>
      <c r="B71" s="6">
        <v>11.815</v>
      </c>
      <c r="C71" s="6">
        <v>1.274</v>
      </c>
      <c r="D71" s="6">
        <v>29.544001000000002</v>
      </c>
      <c r="E71" s="6">
        <v>30.966000000000001</v>
      </c>
      <c r="F71" s="2">
        <v>24.774000000000001</v>
      </c>
      <c r="G71" s="2">
        <v>22.082001000000002</v>
      </c>
      <c r="H71" s="2">
        <v>18.837999</v>
      </c>
      <c r="I71" s="2">
        <v>12.914</v>
      </c>
      <c r="J71" s="6">
        <v>12.914</v>
      </c>
      <c r="K71" s="2">
        <v>25.837999</v>
      </c>
      <c r="L71" s="2">
        <v>47.673000000000002</v>
      </c>
      <c r="M71" s="2">
        <v>56.810001</v>
      </c>
      <c r="N71" s="2">
        <v>84.149001999999996</v>
      </c>
      <c r="O71" s="6">
        <v>84.149001999999996</v>
      </c>
      <c r="P71" s="2">
        <v>113.82</v>
      </c>
      <c r="Q71" s="2">
        <v>133.17300399999999</v>
      </c>
      <c r="R71" s="92"/>
      <c r="S71" s="92"/>
    </row>
    <row r="72" spans="1:24" ht="15" customHeight="1" x14ac:dyDescent="0.25">
      <c r="A72" s="7" t="s">
        <v>162</v>
      </c>
      <c r="B72" s="6"/>
      <c r="C72" s="6">
        <v>0</v>
      </c>
      <c r="D72" s="6">
        <v>68.357001999999994</v>
      </c>
      <c r="E72" s="6">
        <v>68.621002000000004</v>
      </c>
      <c r="F72" s="2">
        <v>67.051002999999994</v>
      </c>
      <c r="G72" s="2">
        <v>68.257003999999995</v>
      </c>
      <c r="H72" s="2">
        <v>68.075996000000004</v>
      </c>
      <c r="I72" s="2">
        <v>65.814003</v>
      </c>
      <c r="J72" s="6">
        <v>65.814003</v>
      </c>
      <c r="K72" s="2">
        <v>57.233001999999999</v>
      </c>
      <c r="L72" s="2">
        <v>45.862000000000002</v>
      </c>
      <c r="M72" s="2">
        <v>39.256000999999998</v>
      </c>
      <c r="N72" s="2">
        <v>32.667000000000002</v>
      </c>
      <c r="O72" s="6">
        <v>32.667000000000002</v>
      </c>
      <c r="P72" s="2">
        <v>23.724001000000001</v>
      </c>
      <c r="Q72" s="2">
        <v>19.533000999999999</v>
      </c>
      <c r="R72" s="92"/>
      <c r="S72" s="92"/>
    </row>
    <row r="73" spans="1:24" ht="15" customHeight="1" x14ac:dyDescent="0.25">
      <c r="A73" s="7" t="s">
        <v>163</v>
      </c>
      <c r="B73" s="6">
        <v>10.236000000000001</v>
      </c>
      <c r="C73" s="6">
        <v>16.108000000000001</v>
      </c>
      <c r="D73" s="6">
        <v>20.934000000000001</v>
      </c>
      <c r="E73" s="6">
        <v>26.937999999999999</v>
      </c>
      <c r="F73" s="2">
        <v>25.789000000000001</v>
      </c>
      <c r="G73" s="2">
        <v>31.110001</v>
      </c>
      <c r="H73" s="2">
        <v>33.127997999999998</v>
      </c>
      <c r="I73" s="2">
        <v>38.895000000000003</v>
      </c>
      <c r="J73" s="6">
        <v>38.895000000000003</v>
      </c>
      <c r="K73" s="2">
        <v>40.199001000000003</v>
      </c>
      <c r="L73" s="2">
        <v>30.045000000000002</v>
      </c>
      <c r="M73" s="2">
        <v>37.401001000000001</v>
      </c>
      <c r="N73" s="2">
        <v>39.699001000000003</v>
      </c>
      <c r="O73" s="6">
        <v>39.699001000000003</v>
      </c>
      <c r="P73" s="2">
        <v>43.637000999999998</v>
      </c>
      <c r="Q73" s="2">
        <v>42.862999000000002</v>
      </c>
      <c r="R73" s="92"/>
      <c r="S73" s="92"/>
    </row>
    <row r="74" spans="1:24" ht="15" customHeight="1" x14ac:dyDescent="0.25">
      <c r="A74" s="11" t="s">
        <v>164</v>
      </c>
      <c r="B74" s="6">
        <v>3.8660000000000001</v>
      </c>
      <c r="C74" s="6">
        <v>12.946999999999999</v>
      </c>
      <c r="D74" s="6">
        <v>12.901999999999999</v>
      </c>
      <c r="E74" s="6">
        <v>10.945</v>
      </c>
      <c r="F74" s="2">
        <v>13.336</v>
      </c>
      <c r="G74" s="2">
        <v>19.100000000000001</v>
      </c>
      <c r="H74" s="2">
        <v>25.471001000000001</v>
      </c>
      <c r="I74" s="2">
        <v>26.849001000000001</v>
      </c>
      <c r="J74" s="6">
        <v>26.849001000000001</v>
      </c>
      <c r="K74" s="2">
        <v>33.942000999999998</v>
      </c>
      <c r="L74" s="2">
        <v>42.104999999999997</v>
      </c>
      <c r="M74" s="2">
        <v>38.271000000000001</v>
      </c>
      <c r="N74" s="2">
        <v>32.895000000000003</v>
      </c>
      <c r="O74" s="6">
        <v>32.895000000000003</v>
      </c>
      <c r="P74" s="2">
        <v>30.812999999999999</v>
      </c>
      <c r="Q74" s="2">
        <v>31.448</v>
      </c>
      <c r="R74" s="92"/>
      <c r="S74" s="92"/>
    </row>
    <row r="75" spans="1:24" ht="15" customHeight="1" x14ac:dyDescent="0.25">
      <c r="A75" s="11" t="s">
        <v>165</v>
      </c>
      <c r="B75" s="6">
        <v>5.0999999999999997E-2</v>
      </c>
      <c r="C75" s="6">
        <v>1.615</v>
      </c>
      <c r="D75" s="6">
        <v>1.554</v>
      </c>
      <c r="E75" s="6"/>
      <c r="F75" s="2"/>
      <c r="G75" s="2"/>
      <c r="H75" s="2"/>
      <c r="I75" s="2"/>
      <c r="J75" s="6"/>
      <c r="K75" s="2"/>
      <c r="L75" s="2"/>
      <c r="M75" s="2"/>
      <c r="N75" s="2"/>
      <c r="O75" s="6"/>
      <c r="P75" s="2"/>
      <c r="Q75" s="2">
        <v>2.6629999999999998</v>
      </c>
      <c r="R75" s="92"/>
      <c r="S75" s="92"/>
    </row>
    <row r="76" spans="1:24" ht="15" customHeight="1" x14ac:dyDescent="0.25">
      <c r="A76" s="7" t="s">
        <v>166</v>
      </c>
      <c r="B76" s="6">
        <v>1.123</v>
      </c>
      <c r="C76" s="6">
        <v>2.706</v>
      </c>
      <c r="D76" s="6">
        <v>3.9649999999999999</v>
      </c>
      <c r="E76" s="6">
        <v>3.8170000000000002</v>
      </c>
      <c r="F76" s="2">
        <v>3.1120000000000001</v>
      </c>
      <c r="G76" s="2">
        <v>2.7970000000000002</v>
      </c>
      <c r="H76" s="2">
        <v>5.5720000000000001</v>
      </c>
      <c r="I76" s="2">
        <v>5.1420000000000003</v>
      </c>
      <c r="J76" s="6">
        <v>5.1420000000000003</v>
      </c>
      <c r="K76" s="2">
        <v>5.3419999999999996</v>
      </c>
      <c r="L76" s="2">
        <v>6.1929999999999996</v>
      </c>
      <c r="M76" s="2">
        <v>5.0259999999999998</v>
      </c>
      <c r="N76" s="2">
        <v>6.1139999999999999</v>
      </c>
      <c r="O76" s="6">
        <v>6.1139999999999999</v>
      </c>
      <c r="P76" s="2">
        <v>6.1760000000000002</v>
      </c>
      <c r="Q76" s="2">
        <v>4.53</v>
      </c>
      <c r="R76" s="92"/>
      <c r="S76" s="92"/>
    </row>
    <row r="77" spans="1:24" ht="15" customHeight="1" x14ac:dyDescent="0.25">
      <c r="A77" s="7" t="s">
        <v>167</v>
      </c>
      <c r="B77" s="6">
        <v>18.66</v>
      </c>
      <c r="C77" s="6">
        <v>22.457999999999998</v>
      </c>
      <c r="D77" s="6">
        <v>30.117999999999999</v>
      </c>
      <c r="E77" s="6">
        <v>44.608001999999999</v>
      </c>
      <c r="F77" s="2">
        <v>47.293998999999999</v>
      </c>
      <c r="G77" s="2">
        <v>47.887000999999998</v>
      </c>
      <c r="H77" s="2">
        <v>48.23</v>
      </c>
      <c r="I77" s="2">
        <v>59.154998999999997</v>
      </c>
      <c r="J77" s="6">
        <v>59.154998999999997</v>
      </c>
      <c r="K77" s="2">
        <v>58.771999000000001</v>
      </c>
      <c r="L77" s="2">
        <v>59.34</v>
      </c>
      <c r="M77" s="2">
        <v>67.859001000000006</v>
      </c>
      <c r="N77" s="2">
        <v>66.838997000000006</v>
      </c>
      <c r="O77" s="6">
        <v>66.838997000000006</v>
      </c>
      <c r="P77" s="2">
        <v>66.231003000000001</v>
      </c>
      <c r="Q77" s="2">
        <v>68.327003000000005</v>
      </c>
      <c r="R77" s="92"/>
      <c r="S77" s="92"/>
    </row>
    <row r="78" spans="1:24" s="26" customFormat="1" ht="15" customHeight="1" x14ac:dyDescent="0.25">
      <c r="A78" s="101" t="s">
        <v>32</v>
      </c>
      <c r="B78" s="102"/>
      <c r="C78" s="24">
        <f>C77/B77-1</f>
        <v>0.20353697749196131</v>
      </c>
      <c r="D78" s="24">
        <f t="shared" ref="D78:E78" si="47">D77/C77-1</f>
        <v>0.34108112921898659</v>
      </c>
      <c r="E78" s="24">
        <f t="shared" si="47"/>
        <v>0.48110770967527738</v>
      </c>
      <c r="F78" s="25">
        <v>0.43663425</v>
      </c>
      <c r="G78" s="25">
        <v>0.31811173999999998</v>
      </c>
      <c r="H78" s="25">
        <v>0.1437312</v>
      </c>
      <c r="I78" s="25">
        <v>0.32610737000000001</v>
      </c>
      <c r="J78" s="24">
        <f>J77/E77-1</f>
        <v>0.32610734280365206</v>
      </c>
      <c r="K78" s="25">
        <v>0.24269462999999999</v>
      </c>
      <c r="L78" s="25">
        <v>0.2391672</v>
      </c>
      <c r="M78" s="25">
        <v>0.4069874</v>
      </c>
      <c r="N78" s="25">
        <v>0.12989600000000001</v>
      </c>
      <c r="O78" s="24">
        <f>O77/J77-1</f>
        <v>0.12989600422442749</v>
      </c>
      <c r="P78" s="25">
        <f t="shared" ref="P78:Q78" si="48">P77/K77-1</f>
        <v>0.1269142470379474</v>
      </c>
      <c r="Q78" s="25">
        <f t="shared" si="48"/>
        <v>0.15144932591843618</v>
      </c>
      <c r="R78" s="94"/>
      <c r="S78" s="94"/>
      <c r="T78" s="95"/>
      <c r="U78" s="95"/>
      <c r="V78" s="95"/>
      <c r="W78" s="95"/>
    </row>
    <row r="79" spans="1:24" ht="15" customHeight="1" x14ac:dyDescent="0.25">
      <c r="A79" s="7" t="s">
        <v>168</v>
      </c>
      <c r="B79" s="6">
        <v>0</v>
      </c>
      <c r="C79" s="6">
        <v>0.83099999999999996</v>
      </c>
      <c r="D79" s="6"/>
      <c r="E79" s="6"/>
      <c r="F79" s="2"/>
      <c r="G79" s="2"/>
      <c r="H79" s="2"/>
      <c r="I79" s="2"/>
      <c r="J79" s="6"/>
      <c r="K79" s="2"/>
      <c r="L79" s="2"/>
      <c r="M79" s="2"/>
      <c r="N79" s="2"/>
      <c r="O79" s="6"/>
      <c r="P79" s="2"/>
      <c r="Q79" s="2"/>
      <c r="R79" s="92"/>
      <c r="S79" s="92"/>
    </row>
    <row r="80" spans="1:24" ht="15" customHeight="1" x14ac:dyDescent="0.25">
      <c r="A80" s="7" t="s">
        <v>169</v>
      </c>
      <c r="B80" s="6"/>
      <c r="C80" s="6"/>
      <c r="D80" s="6"/>
      <c r="E80" s="6">
        <v>0</v>
      </c>
      <c r="F80" s="2">
        <v>2.9159999999999999</v>
      </c>
      <c r="G80" s="2">
        <v>2.5779999999999998</v>
      </c>
      <c r="H80" s="2">
        <v>2.238</v>
      </c>
      <c r="I80" s="2">
        <v>1.895</v>
      </c>
      <c r="J80" s="6">
        <v>1.895</v>
      </c>
      <c r="K80" s="2">
        <v>1.5489999999999999</v>
      </c>
      <c r="L80" s="2">
        <v>1.2</v>
      </c>
      <c r="M80" s="2">
        <v>1.512</v>
      </c>
      <c r="N80" s="2">
        <v>8.9109999999999996</v>
      </c>
      <c r="O80" s="6">
        <v>8.9109999999999996</v>
      </c>
      <c r="P80" s="2">
        <v>10.842000000000001</v>
      </c>
      <c r="Q80" s="2">
        <v>12.478</v>
      </c>
      <c r="R80" s="92"/>
      <c r="S80" s="92"/>
    </row>
    <row r="81" spans="1:19" ht="15" customHeight="1" x14ac:dyDescent="0.25">
      <c r="A81" s="7" t="s">
        <v>170</v>
      </c>
      <c r="B81" s="6"/>
      <c r="C81" s="6"/>
      <c r="D81" s="6">
        <v>0</v>
      </c>
      <c r="E81" s="6"/>
      <c r="F81" s="2"/>
      <c r="G81" s="2"/>
      <c r="H81" s="2"/>
      <c r="I81" s="2"/>
      <c r="J81" s="6"/>
      <c r="K81" s="2"/>
      <c r="L81" s="2"/>
      <c r="M81" s="2"/>
      <c r="N81" s="2"/>
      <c r="O81" s="6"/>
      <c r="P81" s="2"/>
      <c r="Q81" s="2"/>
      <c r="R81" s="92"/>
      <c r="S81" s="92"/>
    </row>
    <row r="82" spans="1:19" ht="15" customHeight="1" x14ac:dyDescent="0.25">
      <c r="A82" s="11" t="s">
        <v>171</v>
      </c>
      <c r="B82" s="6">
        <v>4.1040000000000001</v>
      </c>
      <c r="C82" s="6">
        <v>4.0090000000000003</v>
      </c>
      <c r="D82" s="6">
        <v>4</v>
      </c>
      <c r="E82" s="6">
        <v>4.0469999999999997</v>
      </c>
      <c r="F82" s="2">
        <v>6.9889999999999999</v>
      </c>
      <c r="G82" s="2">
        <v>6.3689999999999998</v>
      </c>
      <c r="H82" s="2">
        <v>5.0410000000000004</v>
      </c>
      <c r="I82" s="2">
        <v>4.0019999999999998</v>
      </c>
      <c r="J82" s="6">
        <v>4.0019999999999998</v>
      </c>
      <c r="K82" s="2">
        <v>3.9039999999999999</v>
      </c>
      <c r="L82" s="2">
        <v>3.9039999999999999</v>
      </c>
      <c r="M82" s="2">
        <v>3.9039999999999999</v>
      </c>
      <c r="N82" s="2">
        <v>3.9039999999999999</v>
      </c>
      <c r="O82" s="6">
        <v>3.9039999999999999</v>
      </c>
      <c r="P82" s="2">
        <v>4.915</v>
      </c>
      <c r="Q82" s="2">
        <v>5.4740000000000002</v>
      </c>
      <c r="R82" s="92"/>
      <c r="S82" s="92"/>
    </row>
    <row r="83" spans="1:19" ht="15" customHeight="1" x14ac:dyDescent="0.25">
      <c r="A83" s="11" t="s">
        <v>172</v>
      </c>
      <c r="B83" s="6">
        <v>3.8580000000000001</v>
      </c>
      <c r="C83" s="6">
        <v>3.8580000000000001</v>
      </c>
      <c r="D83" s="6">
        <v>3.8580000000000001</v>
      </c>
      <c r="E83" s="6">
        <v>3.8580000000000001</v>
      </c>
      <c r="F83" s="2">
        <v>3.8580000000000001</v>
      </c>
      <c r="G83" s="2">
        <v>3.8580000000000001</v>
      </c>
      <c r="H83" s="2">
        <v>3.8580000000000001</v>
      </c>
      <c r="I83" s="2"/>
      <c r="J83" s="6"/>
      <c r="K83" s="2"/>
      <c r="L83" s="2"/>
      <c r="M83" s="2"/>
      <c r="N83" s="2"/>
      <c r="O83" s="6"/>
      <c r="P83" s="2"/>
      <c r="Q83" s="2"/>
      <c r="R83" s="92"/>
      <c r="S83" s="92"/>
    </row>
    <row r="84" spans="1:19" ht="15" customHeight="1" x14ac:dyDescent="0.25">
      <c r="A84" s="7" t="s">
        <v>173</v>
      </c>
      <c r="B84" s="6">
        <v>0.246</v>
      </c>
      <c r="C84" s="6">
        <v>0.151</v>
      </c>
      <c r="D84" s="6">
        <v>0.14199999999999999</v>
      </c>
      <c r="E84" s="6">
        <v>0.189</v>
      </c>
      <c r="F84" s="2">
        <v>3.1309999999999998</v>
      </c>
      <c r="G84" s="2">
        <v>2.5110000000000001</v>
      </c>
      <c r="H84" s="2">
        <v>1.1830000000000001</v>
      </c>
      <c r="I84" s="2"/>
      <c r="J84" s="6"/>
      <c r="K84" s="2"/>
      <c r="L84" s="2"/>
      <c r="M84" s="2"/>
      <c r="N84" s="2"/>
      <c r="O84" s="6"/>
      <c r="P84" s="2"/>
      <c r="Q84" s="2"/>
      <c r="R84" s="92"/>
      <c r="S84" s="92"/>
    </row>
    <row r="85" spans="1:19" ht="15" customHeight="1" x14ac:dyDescent="0.3">
      <c r="A85" s="5" t="s">
        <v>174</v>
      </c>
      <c r="B85" s="6">
        <v>49.854999999999997</v>
      </c>
      <c r="C85" s="6">
        <v>61.948002000000002</v>
      </c>
      <c r="D85" s="6">
        <v>171.37399300000001</v>
      </c>
      <c r="E85" s="6">
        <v>189.942001</v>
      </c>
      <c r="F85" s="2">
        <v>191.26100199999999</v>
      </c>
      <c r="G85" s="2">
        <v>200.179993</v>
      </c>
      <c r="H85" s="2">
        <v>206.59399400000001</v>
      </c>
      <c r="I85" s="2">
        <v>214.666</v>
      </c>
      <c r="J85" s="6">
        <v>214.666</v>
      </c>
      <c r="K85" s="2">
        <v>226.77900700000001</v>
      </c>
      <c r="L85" s="2">
        <v>236.32200599999999</v>
      </c>
      <c r="M85" s="2">
        <v>250.03900100000001</v>
      </c>
      <c r="N85" s="2">
        <v>275.17800899999997</v>
      </c>
      <c r="O85" s="6">
        <v>275.17800899999997</v>
      </c>
      <c r="P85" s="2">
        <v>300.15798999999998</v>
      </c>
      <c r="Q85" s="2">
        <v>320.489014</v>
      </c>
      <c r="R85" s="92"/>
      <c r="S85" s="92"/>
    </row>
    <row r="86" spans="1:19" ht="15" customHeight="1" x14ac:dyDescent="0.3">
      <c r="A86" s="5" t="s">
        <v>175</v>
      </c>
      <c r="B86" s="6">
        <v>22.377001</v>
      </c>
      <c r="C86" s="6">
        <v>30.099001000000001</v>
      </c>
      <c r="D86" s="6">
        <v>28.988001000000001</v>
      </c>
      <c r="E86" s="6">
        <v>38.181998999999998</v>
      </c>
      <c r="F86" s="2">
        <v>40.271999000000001</v>
      </c>
      <c r="G86" s="2">
        <v>47.615001999999997</v>
      </c>
      <c r="H86" s="2">
        <v>52.033000999999999</v>
      </c>
      <c r="I86" s="2">
        <v>56.334000000000003</v>
      </c>
      <c r="J86" s="6">
        <v>56.334000000000003</v>
      </c>
      <c r="K86" s="2">
        <v>59.249001</v>
      </c>
      <c r="L86" s="2">
        <v>60.277999999999999</v>
      </c>
      <c r="M86" s="2">
        <v>67.164000999999999</v>
      </c>
      <c r="N86" s="2">
        <v>82.500998999999993</v>
      </c>
      <c r="O86" s="6">
        <v>82.500998999999993</v>
      </c>
      <c r="P86" s="2">
        <v>86.853995999999995</v>
      </c>
      <c r="Q86" s="2">
        <v>82.068000999999995</v>
      </c>
      <c r="R86" s="92"/>
      <c r="S86" s="92"/>
    </row>
    <row r="87" spans="1:19" ht="15" customHeight="1" x14ac:dyDescent="0.25">
      <c r="A87" s="7" t="s">
        <v>176</v>
      </c>
      <c r="B87" s="6">
        <v>16.802</v>
      </c>
      <c r="C87" s="6">
        <v>24.997</v>
      </c>
      <c r="D87" s="6">
        <v>25.914000000000001</v>
      </c>
      <c r="E87" s="6">
        <v>37.990001999999997</v>
      </c>
      <c r="F87" s="2">
        <v>38.325001</v>
      </c>
      <c r="G87" s="2">
        <v>46.027999999999999</v>
      </c>
      <c r="H87" s="2">
        <v>50.813000000000002</v>
      </c>
      <c r="I87" s="2">
        <v>47.652000000000001</v>
      </c>
      <c r="J87" s="6">
        <v>47.652000000000001</v>
      </c>
      <c r="K87" s="2">
        <v>50.52</v>
      </c>
      <c r="L87" s="2">
        <v>51.703999000000003</v>
      </c>
      <c r="M87" s="2">
        <v>52.957999999999998</v>
      </c>
      <c r="N87" s="2">
        <v>65.221001000000001</v>
      </c>
      <c r="O87" s="6">
        <v>65.221001000000001</v>
      </c>
      <c r="P87" s="2">
        <v>70.367996000000005</v>
      </c>
      <c r="Q87" s="2">
        <v>66.990996999999993</v>
      </c>
      <c r="R87" s="92"/>
      <c r="S87" s="92"/>
    </row>
    <row r="88" spans="1:19" ht="15" customHeight="1" x14ac:dyDescent="0.25">
      <c r="A88" s="7" t="s">
        <v>177</v>
      </c>
      <c r="B88" s="6">
        <v>9.3569999999999993</v>
      </c>
      <c r="C88" s="6">
        <v>13.51</v>
      </c>
      <c r="D88" s="6">
        <v>15.489000000000001</v>
      </c>
      <c r="E88" s="6">
        <v>22.52</v>
      </c>
      <c r="F88" s="2">
        <v>20.566998999999999</v>
      </c>
      <c r="G88" s="2">
        <v>25.257999000000002</v>
      </c>
      <c r="H88" s="2">
        <v>25.565999999999999</v>
      </c>
      <c r="I88" s="2">
        <v>25.972000000000001</v>
      </c>
      <c r="J88" s="6">
        <v>25.972000000000001</v>
      </c>
      <c r="K88" s="2">
        <v>26.585999999999999</v>
      </c>
      <c r="L88" s="2">
        <v>21.84</v>
      </c>
      <c r="M88" s="2">
        <v>21.969999000000001</v>
      </c>
      <c r="N88" s="2">
        <v>33.485000999999997</v>
      </c>
      <c r="O88" s="6">
        <v>33.485000999999997</v>
      </c>
      <c r="P88" s="2">
        <v>33.118999000000002</v>
      </c>
      <c r="Q88" s="2">
        <v>33.358001999999999</v>
      </c>
      <c r="R88" s="92"/>
      <c r="S88" s="92"/>
    </row>
    <row r="89" spans="1:19" ht="15" customHeight="1" x14ac:dyDescent="0.25">
      <c r="A89" s="11" t="s">
        <v>178</v>
      </c>
      <c r="B89" s="6">
        <v>6.2350000000000003</v>
      </c>
      <c r="C89" s="6">
        <v>8.8780000000000001</v>
      </c>
      <c r="D89" s="6">
        <v>9.9540000000000006</v>
      </c>
      <c r="E89" s="6">
        <v>15.143000000000001</v>
      </c>
      <c r="F89" s="2">
        <v>16.141999999999999</v>
      </c>
      <c r="G89" s="2">
        <v>19.145</v>
      </c>
      <c r="H89" s="2">
        <v>23.686001000000001</v>
      </c>
      <c r="I89" s="2">
        <v>18.476998999999999</v>
      </c>
      <c r="J89" s="6">
        <v>18.476998999999999</v>
      </c>
      <c r="K89" s="2">
        <v>18.853999999999999</v>
      </c>
      <c r="L89" s="2">
        <v>25.167000000000002</v>
      </c>
      <c r="M89" s="2">
        <v>26.728999999999999</v>
      </c>
      <c r="N89" s="2">
        <v>24.218</v>
      </c>
      <c r="O89" s="6">
        <v>24.218</v>
      </c>
      <c r="P89" s="2">
        <v>22.280000999999999</v>
      </c>
      <c r="Q89" s="2">
        <v>25.927999</v>
      </c>
      <c r="R89" s="92"/>
      <c r="S89" s="92"/>
    </row>
    <row r="90" spans="1:19" ht="15" customHeight="1" x14ac:dyDescent="0.25">
      <c r="A90" s="11" t="s">
        <v>179</v>
      </c>
      <c r="B90" s="6">
        <v>5.8449999999999998</v>
      </c>
      <c r="C90" s="6">
        <v>8.6080000000000005</v>
      </c>
      <c r="D90" s="6">
        <v>9.8450000000000006</v>
      </c>
      <c r="E90" s="6"/>
      <c r="F90" s="2"/>
      <c r="G90" s="2"/>
      <c r="H90" s="2"/>
      <c r="I90" s="2"/>
      <c r="J90" s="6"/>
      <c r="K90" s="2"/>
      <c r="L90" s="2"/>
      <c r="M90" s="2"/>
      <c r="N90" s="2"/>
      <c r="O90" s="6"/>
      <c r="P90" s="2"/>
      <c r="Q90" s="2"/>
      <c r="R90" s="92"/>
      <c r="S90" s="92"/>
    </row>
    <row r="91" spans="1:19" ht="15" customHeight="1" x14ac:dyDescent="0.25">
      <c r="A91" s="7" t="s">
        <v>180</v>
      </c>
      <c r="B91" s="6">
        <v>0.39</v>
      </c>
      <c r="C91" s="6">
        <v>0.27</v>
      </c>
      <c r="D91" s="6">
        <v>0.109</v>
      </c>
      <c r="E91" s="6"/>
      <c r="F91" s="2"/>
      <c r="G91" s="2"/>
      <c r="H91" s="2"/>
      <c r="I91" s="2"/>
      <c r="J91" s="6"/>
      <c r="K91" s="2"/>
      <c r="L91" s="2"/>
      <c r="M91" s="2"/>
      <c r="N91" s="2"/>
      <c r="O91" s="6"/>
      <c r="P91" s="2"/>
      <c r="Q91" s="2"/>
      <c r="R91" s="92"/>
      <c r="S91" s="92"/>
    </row>
    <row r="92" spans="1:19" ht="15" customHeight="1" x14ac:dyDescent="0.25">
      <c r="A92" s="7" t="s">
        <v>181</v>
      </c>
      <c r="B92" s="6">
        <v>0.67100000000000004</v>
      </c>
      <c r="C92" s="6">
        <v>2.16</v>
      </c>
      <c r="D92" s="6"/>
      <c r="E92" s="6"/>
      <c r="F92" s="2"/>
      <c r="G92" s="2"/>
      <c r="H92" s="2"/>
      <c r="I92" s="2"/>
      <c r="J92" s="6"/>
      <c r="K92" s="2"/>
      <c r="L92" s="2"/>
      <c r="M92" s="2"/>
      <c r="N92" s="2"/>
      <c r="O92" s="6"/>
      <c r="P92" s="2"/>
      <c r="Q92" s="2"/>
      <c r="R92" s="92"/>
      <c r="S92" s="92"/>
    </row>
    <row r="93" spans="1:19" ht="15" customHeight="1" x14ac:dyDescent="0.25">
      <c r="A93" s="7" t="s">
        <v>182</v>
      </c>
      <c r="B93" s="6"/>
      <c r="C93" s="6"/>
      <c r="D93" s="6"/>
      <c r="E93" s="6">
        <v>0</v>
      </c>
      <c r="F93" s="2">
        <v>1.4059999999999999</v>
      </c>
      <c r="G93" s="2">
        <v>1.425</v>
      </c>
      <c r="H93" s="2">
        <v>1.444</v>
      </c>
      <c r="I93" s="2">
        <v>1.208</v>
      </c>
      <c r="J93" s="6">
        <v>1.208</v>
      </c>
      <c r="K93" s="2">
        <v>0.97</v>
      </c>
      <c r="L93" s="2">
        <v>0.73099999999999998</v>
      </c>
      <c r="M93" s="2">
        <v>0.68500000000000005</v>
      </c>
      <c r="N93" s="2">
        <v>3.0569999999999999</v>
      </c>
      <c r="O93" s="6">
        <v>3.0569999999999999</v>
      </c>
      <c r="P93" s="2">
        <v>4.5819999999999999</v>
      </c>
      <c r="Q93" s="2">
        <v>4.085</v>
      </c>
      <c r="R93" s="92"/>
      <c r="S93" s="92"/>
    </row>
    <row r="94" spans="1:19" ht="15" customHeight="1" x14ac:dyDescent="0.25">
      <c r="A94" s="7" t="s">
        <v>183</v>
      </c>
      <c r="B94" s="6">
        <v>0.53900000000000003</v>
      </c>
      <c r="C94" s="6">
        <v>0.44900000000000001</v>
      </c>
      <c r="D94" s="6">
        <v>0.47099999999999997</v>
      </c>
      <c r="E94" s="6">
        <v>0.32700000000000001</v>
      </c>
      <c r="F94" s="2">
        <v>0.21</v>
      </c>
      <c r="G94" s="2">
        <v>8.7999999999999995E-2</v>
      </c>
      <c r="H94" s="2">
        <v>5.0000000000000001E-3</v>
      </c>
      <c r="I94" s="2">
        <v>1.57</v>
      </c>
      <c r="J94" s="6">
        <v>1.57</v>
      </c>
      <c r="K94" s="2">
        <v>1.5960000000000001</v>
      </c>
      <c r="L94" s="2">
        <v>1.621</v>
      </c>
      <c r="M94" s="2">
        <v>3.1179999999999999</v>
      </c>
      <c r="N94" s="2">
        <v>3.2549999999999999</v>
      </c>
      <c r="O94" s="6">
        <v>3.2549999999999999</v>
      </c>
      <c r="P94" s="2">
        <v>3.4790000000000001</v>
      </c>
      <c r="Q94" s="2">
        <v>3.62</v>
      </c>
      <c r="R94" s="92"/>
      <c r="S94" s="92"/>
    </row>
    <row r="95" spans="1:19" ht="15" customHeight="1" x14ac:dyDescent="0.25">
      <c r="A95" s="7" t="s">
        <v>184</v>
      </c>
      <c r="B95" s="6"/>
      <c r="C95" s="6"/>
      <c r="D95" s="6"/>
      <c r="E95" s="6">
        <v>0</v>
      </c>
      <c r="F95" s="2"/>
      <c r="G95" s="2">
        <v>0.112</v>
      </c>
      <c r="H95" s="2">
        <v>0.112</v>
      </c>
      <c r="I95" s="2">
        <v>0.42499999999999999</v>
      </c>
      <c r="J95" s="6">
        <v>0.42499999999999999</v>
      </c>
      <c r="K95" s="2">
        <v>2.5139999999999998</v>
      </c>
      <c r="L95" s="2">
        <v>2.3450000000000002</v>
      </c>
      <c r="M95" s="2">
        <v>0.45600000000000002</v>
      </c>
      <c r="N95" s="2">
        <v>1.206</v>
      </c>
      <c r="O95" s="6">
        <v>1.206</v>
      </c>
      <c r="P95" s="2">
        <v>6.9080000000000004</v>
      </c>
      <c r="Q95" s="2">
        <v>0</v>
      </c>
      <c r="R95" s="92"/>
      <c r="S95" s="92"/>
    </row>
    <row r="96" spans="1:19" ht="15" customHeight="1" x14ac:dyDescent="0.25">
      <c r="A96" s="11" t="s">
        <v>185</v>
      </c>
      <c r="B96" s="6">
        <v>3.1360000000000001</v>
      </c>
      <c r="C96" s="6">
        <v>2.8959999999999999</v>
      </c>
      <c r="D96" s="6"/>
      <c r="E96" s="6"/>
      <c r="F96" s="2"/>
      <c r="G96" s="2"/>
      <c r="H96" s="2"/>
      <c r="I96" s="2"/>
      <c r="J96" s="6"/>
      <c r="K96" s="2"/>
      <c r="L96" s="2"/>
      <c r="M96" s="2"/>
      <c r="N96" s="2"/>
      <c r="O96" s="6"/>
      <c r="P96" s="2"/>
      <c r="Q96" s="2"/>
      <c r="R96" s="92"/>
      <c r="S96" s="92"/>
    </row>
    <row r="97" spans="1:19" ht="15" customHeight="1" x14ac:dyDescent="0.25">
      <c r="A97" s="11" t="s">
        <v>186</v>
      </c>
      <c r="B97" s="6">
        <v>1.135</v>
      </c>
      <c r="C97" s="6">
        <v>0.79700000000000004</v>
      </c>
      <c r="D97" s="6">
        <v>0.32700000000000001</v>
      </c>
      <c r="E97" s="6">
        <v>0</v>
      </c>
      <c r="F97" s="2">
        <v>1.7410000000000001</v>
      </c>
      <c r="G97" s="2">
        <v>1.377</v>
      </c>
      <c r="H97" s="2">
        <v>1.0109999999999999</v>
      </c>
      <c r="I97" s="2">
        <v>0.89200000000000002</v>
      </c>
      <c r="J97" s="6">
        <v>0.89200000000000002</v>
      </c>
      <c r="K97" s="2">
        <v>0.77</v>
      </c>
      <c r="L97" s="2">
        <v>0.64700000000000002</v>
      </c>
      <c r="M97" s="2">
        <v>0.96099999999999997</v>
      </c>
      <c r="N97" s="2">
        <v>5.7709999999999999</v>
      </c>
      <c r="O97" s="6">
        <v>5.7709999999999999</v>
      </c>
      <c r="P97" s="2">
        <v>5.101</v>
      </c>
      <c r="Q97" s="2">
        <v>4.3869999999999996</v>
      </c>
      <c r="R97" s="92"/>
      <c r="S97" s="92"/>
    </row>
    <row r="98" spans="1:19" ht="15" customHeight="1" x14ac:dyDescent="0.25">
      <c r="A98" s="7" t="s">
        <v>187</v>
      </c>
      <c r="B98" s="6">
        <v>0.60099999999999998</v>
      </c>
      <c r="C98" s="6">
        <v>0.38200000000000001</v>
      </c>
      <c r="D98" s="6">
        <v>1.7999999999999999E-2</v>
      </c>
      <c r="E98" s="6"/>
      <c r="F98" s="2"/>
      <c r="G98" s="2"/>
      <c r="H98" s="2"/>
      <c r="I98" s="2"/>
      <c r="J98" s="6"/>
      <c r="K98" s="2"/>
      <c r="L98" s="2"/>
      <c r="M98" s="2"/>
      <c r="N98" s="2"/>
      <c r="O98" s="6"/>
      <c r="P98" s="2"/>
      <c r="Q98" s="2"/>
      <c r="R98" s="92"/>
      <c r="S98" s="92"/>
    </row>
    <row r="99" spans="1:19" ht="15" customHeight="1" x14ac:dyDescent="0.25">
      <c r="A99" s="7" t="s">
        <v>188</v>
      </c>
      <c r="B99" s="6">
        <v>0.70299999999999996</v>
      </c>
      <c r="C99" s="6">
        <v>0.755</v>
      </c>
      <c r="D99" s="6">
        <v>2.5369999999999999</v>
      </c>
      <c r="E99" s="6"/>
      <c r="F99" s="2"/>
      <c r="G99" s="2"/>
      <c r="H99" s="2"/>
      <c r="I99" s="2"/>
      <c r="J99" s="6"/>
      <c r="K99" s="2"/>
      <c r="L99" s="2"/>
      <c r="M99" s="2"/>
      <c r="N99" s="2"/>
      <c r="O99" s="6"/>
      <c r="P99" s="2"/>
      <c r="Q99" s="2"/>
      <c r="R99" s="92"/>
      <c r="S99" s="92"/>
    </row>
    <row r="100" spans="1:19" ht="15" customHeight="1" x14ac:dyDescent="0.25">
      <c r="A100" s="7" t="s">
        <v>189</v>
      </c>
      <c r="B100" s="6"/>
      <c r="C100" s="6"/>
      <c r="D100" s="6"/>
      <c r="E100" s="6">
        <v>0</v>
      </c>
      <c r="F100" s="2"/>
      <c r="G100" s="2"/>
      <c r="H100" s="2"/>
      <c r="I100" s="2">
        <v>7.0229999999999997</v>
      </c>
      <c r="J100" s="6">
        <v>7.0229999999999997</v>
      </c>
      <c r="K100" s="2">
        <v>6.617</v>
      </c>
      <c r="L100" s="2">
        <v>6.202</v>
      </c>
      <c r="M100" s="2">
        <v>11.12</v>
      </c>
      <c r="N100" s="2">
        <v>10.481</v>
      </c>
      <c r="O100" s="6">
        <v>10.481</v>
      </c>
      <c r="P100" s="2">
        <v>10.321</v>
      </c>
      <c r="Q100" s="2">
        <v>9.593</v>
      </c>
      <c r="R100" s="92"/>
      <c r="S100" s="92"/>
    </row>
    <row r="101" spans="1:19" ht="15" customHeight="1" x14ac:dyDescent="0.25">
      <c r="A101" s="7" t="s">
        <v>190</v>
      </c>
      <c r="B101" s="6">
        <v>0</v>
      </c>
      <c r="C101" s="6">
        <v>0.27200000000000002</v>
      </c>
      <c r="D101" s="6">
        <v>0.192</v>
      </c>
      <c r="E101" s="6">
        <v>0.192</v>
      </c>
      <c r="F101" s="2">
        <v>0.20599999999999999</v>
      </c>
      <c r="G101" s="2">
        <v>0.21</v>
      </c>
      <c r="H101" s="2">
        <v>0.20899999999999999</v>
      </c>
      <c r="I101" s="2">
        <v>0.76700000000000002</v>
      </c>
      <c r="J101" s="6">
        <v>0.76700000000000002</v>
      </c>
      <c r="K101" s="2">
        <v>1.3420000000000001</v>
      </c>
      <c r="L101" s="2">
        <v>1.7250000000000001</v>
      </c>
      <c r="M101" s="2">
        <v>2.125</v>
      </c>
      <c r="N101" s="2">
        <v>1.028</v>
      </c>
      <c r="O101" s="6">
        <v>1.028</v>
      </c>
      <c r="P101" s="2">
        <v>1.0640000000000001</v>
      </c>
      <c r="Q101" s="2">
        <v>1.097</v>
      </c>
      <c r="R101" s="92"/>
      <c r="S101" s="92"/>
    </row>
    <row r="102" spans="1:19" ht="15" customHeight="1" x14ac:dyDescent="0.25">
      <c r="A102" s="7" t="s">
        <v>191</v>
      </c>
      <c r="B102" s="6">
        <v>0.17499999999999999</v>
      </c>
      <c r="C102" s="6">
        <v>0.17499999999999999</v>
      </c>
      <c r="D102" s="6">
        <v>0.17499999999999999</v>
      </c>
      <c r="E102" s="6">
        <v>0.17499999999999999</v>
      </c>
      <c r="F102" s="2">
        <v>0.17499999999999999</v>
      </c>
      <c r="G102" s="2">
        <v>0.17499999999999999</v>
      </c>
      <c r="H102" s="2">
        <v>0</v>
      </c>
      <c r="I102" s="2"/>
      <c r="J102" s="6"/>
      <c r="K102" s="2"/>
      <c r="L102" s="2"/>
      <c r="M102" s="2"/>
      <c r="N102" s="2"/>
      <c r="O102" s="6"/>
      <c r="P102" s="2"/>
      <c r="Q102" s="2"/>
      <c r="R102" s="92"/>
      <c r="S102" s="92"/>
    </row>
    <row r="103" spans="1:19" ht="15" customHeight="1" x14ac:dyDescent="0.25">
      <c r="A103" s="11" t="s">
        <v>192</v>
      </c>
      <c r="B103" s="6">
        <v>23.035999</v>
      </c>
      <c r="C103" s="6">
        <v>23.035999</v>
      </c>
      <c r="D103" s="6"/>
      <c r="E103" s="6"/>
      <c r="F103" s="2"/>
      <c r="G103" s="2"/>
      <c r="H103" s="2"/>
      <c r="I103" s="2"/>
      <c r="J103" s="6"/>
      <c r="K103" s="2"/>
      <c r="L103" s="2"/>
      <c r="M103" s="2"/>
      <c r="N103" s="2"/>
      <c r="O103" s="6"/>
      <c r="P103" s="2"/>
      <c r="Q103" s="2"/>
      <c r="R103" s="92"/>
      <c r="S103" s="92"/>
    </row>
    <row r="104" spans="1:19" ht="15" customHeight="1" x14ac:dyDescent="0.25">
      <c r="A104" s="11" t="s">
        <v>193</v>
      </c>
      <c r="B104" s="6">
        <v>4.2670000000000003</v>
      </c>
      <c r="C104" s="6">
        <v>8.6379999999999999</v>
      </c>
      <c r="D104" s="6">
        <v>142.21099899999999</v>
      </c>
      <c r="E104" s="6">
        <v>151.58500699999999</v>
      </c>
      <c r="F104" s="2">
        <v>150.81399500000001</v>
      </c>
      <c r="G104" s="2">
        <v>152.38999899999999</v>
      </c>
      <c r="H104" s="2">
        <v>154.56100499999999</v>
      </c>
      <c r="I104" s="2">
        <v>158.33200099999999</v>
      </c>
      <c r="J104" s="6">
        <v>158.33200099999999</v>
      </c>
      <c r="K104" s="2">
        <v>167.529999</v>
      </c>
      <c r="L104" s="2">
        <v>176.044006</v>
      </c>
      <c r="M104" s="2">
        <v>182.875</v>
      </c>
      <c r="N104" s="2">
        <v>192.67700199999999</v>
      </c>
      <c r="O104" s="6">
        <v>192.67700199999999</v>
      </c>
      <c r="P104" s="2">
        <v>213.304001</v>
      </c>
      <c r="Q104" s="2">
        <v>238.42100500000001</v>
      </c>
      <c r="R104" s="92"/>
      <c r="S104" s="92"/>
    </row>
    <row r="105" spans="1:19" ht="15" customHeight="1" x14ac:dyDescent="0.25">
      <c r="A105" s="7" t="s">
        <v>194</v>
      </c>
      <c r="B105" s="6"/>
      <c r="C105" s="6"/>
      <c r="D105" s="6"/>
      <c r="E105" s="6"/>
      <c r="F105" s="2"/>
      <c r="G105" s="2"/>
      <c r="H105" s="2"/>
      <c r="I105" s="2">
        <v>0</v>
      </c>
      <c r="J105" s="6">
        <v>0</v>
      </c>
      <c r="K105" s="2"/>
      <c r="L105" s="2"/>
      <c r="M105" s="2"/>
      <c r="N105" s="2">
        <v>0</v>
      </c>
      <c r="O105" s="6">
        <v>0</v>
      </c>
      <c r="P105" s="2">
        <v>0</v>
      </c>
      <c r="Q105" s="2">
        <v>0</v>
      </c>
      <c r="R105" s="92"/>
      <c r="S105" s="92"/>
    </row>
    <row r="106" spans="1:19" ht="15" customHeight="1" x14ac:dyDescent="0.25">
      <c r="A106" s="7" t="s">
        <v>195</v>
      </c>
      <c r="B106" s="6">
        <v>0</v>
      </c>
      <c r="C106" s="6">
        <v>3.0000000000000001E-3</v>
      </c>
      <c r="D106" s="6">
        <v>5.0000000000000001E-3</v>
      </c>
      <c r="E106" s="6">
        <v>5.0000000000000001E-3</v>
      </c>
      <c r="F106" s="2">
        <v>5.0000000000000001E-3</v>
      </c>
      <c r="G106" s="2">
        <v>5.0000000000000001E-3</v>
      </c>
      <c r="H106" s="2">
        <v>4.0000000000000001E-3</v>
      </c>
      <c r="I106" s="2">
        <v>4.0000000000000001E-3</v>
      </c>
      <c r="J106" s="6">
        <v>4.0000000000000001E-3</v>
      </c>
      <c r="K106" s="2">
        <v>4.0000000000000001E-3</v>
      </c>
      <c r="L106" s="2">
        <v>4.0000000000000001E-3</v>
      </c>
      <c r="M106" s="2">
        <v>4.0000000000000001E-3</v>
      </c>
      <c r="N106" s="2">
        <v>4.0000000000000001E-3</v>
      </c>
      <c r="O106" s="6">
        <v>4.0000000000000001E-3</v>
      </c>
      <c r="P106" s="2">
        <v>4.0000000000000001E-3</v>
      </c>
      <c r="Q106" s="2">
        <v>4.0000000000000001E-3</v>
      </c>
      <c r="R106" s="92"/>
      <c r="S106" s="92"/>
    </row>
    <row r="107" spans="1:19" ht="15" customHeight="1" x14ac:dyDescent="0.25">
      <c r="A107" s="7" t="s">
        <v>196</v>
      </c>
      <c r="B107" s="6">
        <v>-1.9870000000000001</v>
      </c>
      <c r="C107" s="6">
        <v>-16.275998999999999</v>
      </c>
      <c r="D107" s="6">
        <v>-16.275998999999999</v>
      </c>
      <c r="E107" s="6"/>
      <c r="F107" s="2"/>
      <c r="G107" s="2"/>
      <c r="H107" s="2"/>
      <c r="I107" s="2"/>
      <c r="J107" s="6"/>
      <c r="K107" s="2"/>
      <c r="L107" s="2"/>
      <c r="M107" s="2"/>
      <c r="N107" s="2"/>
      <c r="O107" s="6"/>
      <c r="P107" s="2"/>
      <c r="Q107" s="2"/>
      <c r="R107" s="92"/>
      <c r="S107" s="92"/>
    </row>
    <row r="108" spans="1:19" ht="15" customHeight="1" x14ac:dyDescent="0.25">
      <c r="A108" s="7" t="s">
        <v>197</v>
      </c>
      <c r="B108" s="6">
        <v>4.2480000000000002</v>
      </c>
      <c r="C108" s="6">
        <v>19.593</v>
      </c>
      <c r="D108" s="6">
        <v>144.31100499999999</v>
      </c>
      <c r="E108" s="6">
        <v>149</v>
      </c>
      <c r="F108" s="2">
        <v>150.550003</v>
      </c>
      <c r="G108" s="2">
        <v>152.317001</v>
      </c>
      <c r="H108" s="2">
        <v>154.06599399999999</v>
      </c>
      <c r="I108" s="2">
        <v>155.716003</v>
      </c>
      <c r="J108" s="6">
        <v>155.716003</v>
      </c>
      <c r="K108" s="2">
        <v>157.34300200000001</v>
      </c>
      <c r="L108" s="2">
        <v>159.01199299999999</v>
      </c>
      <c r="M108" s="2">
        <v>161.080994</v>
      </c>
      <c r="N108" s="2">
        <v>163.324997</v>
      </c>
      <c r="O108" s="6">
        <v>163.324997</v>
      </c>
      <c r="P108" s="2">
        <v>164.820999</v>
      </c>
      <c r="Q108" s="2">
        <v>173.49800099999999</v>
      </c>
      <c r="R108" s="92"/>
      <c r="S108" s="92"/>
    </row>
    <row r="109" spans="1:19" ht="15" customHeight="1" x14ac:dyDescent="0.25">
      <c r="A109" s="7" t="s">
        <v>198</v>
      </c>
      <c r="B109" s="6">
        <v>2.8540000000000001</v>
      </c>
      <c r="C109" s="6">
        <v>5.2389999999999999</v>
      </c>
      <c r="D109" s="6">
        <v>14.039</v>
      </c>
      <c r="E109" s="6">
        <v>2.746</v>
      </c>
      <c r="F109" s="2">
        <v>1.3720000000000001</v>
      </c>
      <c r="G109" s="2">
        <v>1.571</v>
      </c>
      <c r="H109" s="2">
        <v>2.294</v>
      </c>
      <c r="I109" s="2">
        <v>4.1589999999999998</v>
      </c>
      <c r="J109" s="6">
        <v>4.1589999999999998</v>
      </c>
      <c r="K109" s="2">
        <v>11.308999999999999</v>
      </c>
      <c r="L109" s="2">
        <v>17.992000999999998</v>
      </c>
      <c r="M109" s="2">
        <v>22.514999</v>
      </c>
      <c r="N109" s="2">
        <v>29.725000000000001</v>
      </c>
      <c r="O109" s="6">
        <v>29.725000000000001</v>
      </c>
      <c r="P109" s="2">
        <v>48.748001000000002</v>
      </c>
      <c r="Q109" s="2">
        <v>65.086997999999994</v>
      </c>
      <c r="R109" s="92"/>
      <c r="S109" s="92"/>
    </row>
    <row r="110" spans="1:19" ht="15" customHeight="1" x14ac:dyDescent="0.25">
      <c r="A110" s="11" t="s">
        <v>199</v>
      </c>
      <c r="B110" s="6"/>
      <c r="C110" s="6">
        <v>0</v>
      </c>
      <c r="D110" s="6">
        <v>-3.1E-2</v>
      </c>
      <c r="E110" s="6">
        <v>-0.28100000000000003</v>
      </c>
      <c r="F110" s="2">
        <v>-1.0640000000000001</v>
      </c>
      <c r="G110" s="2">
        <v>-1.4470000000000001</v>
      </c>
      <c r="H110" s="2">
        <v>-1.8029999999999999</v>
      </c>
      <c r="I110" s="2">
        <v>-1.5469999999999999</v>
      </c>
      <c r="J110" s="6">
        <v>-1.5469999999999999</v>
      </c>
      <c r="K110" s="2">
        <v>-1.1259999999999999</v>
      </c>
      <c r="L110" s="2">
        <v>-0.96399999999999997</v>
      </c>
      <c r="M110" s="2">
        <v>-0.72499999999999998</v>
      </c>
      <c r="N110" s="2">
        <v>-0.377</v>
      </c>
      <c r="O110" s="6">
        <v>-0.377</v>
      </c>
      <c r="P110" s="2">
        <v>-0.26900000000000002</v>
      </c>
      <c r="Q110" s="2">
        <v>-0.16800000000000001</v>
      </c>
      <c r="R110" s="92"/>
      <c r="S110" s="92"/>
    </row>
    <row r="111" spans="1:19" ht="15" customHeight="1" x14ac:dyDescent="0.25">
      <c r="A111" s="11" t="s">
        <v>200</v>
      </c>
      <c r="B111" s="6">
        <v>5.1150000000000002</v>
      </c>
      <c r="C111" s="6">
        <v>8.5589999999999993</v>
      </c>
      <c r="D111" s="6">
        <v>142.04800399999999</v>
      </c>
      <c r="E111" s="6">
        <v>151.470001</v>
      </c>
      <c r="F111" s="2">
        <v>150.86300700000001</v>
      </c>
      <c r="G111" s="2">
        <v>152.445999</v>
      </c>
      <c r="H111" s="2">
        <v>154.56100499999999</v>
      </c>
      <c r="I111" s="2">
        <v>158.33200099999999</v>
      </c>
      <c r="J111" s="6">
        <v>158.33200099999999</v>
      </c>
      <c r="K111" s="2">
        <v>167.529999</v>
      </c>
      <c r="L111" s="2">
        <v>176.04399100000001</v>
      </c>
      <c r="M111" s="2">
        <v>182.87498500000001</v>
      </c>
      <c r="N111" s="2">
        <v>192.67700199999999</v>
      </c>
      <c r="O111" s="6">
        <v>192.67700199999999</v>
      </c>
      <c r="P111" s="2">
        <v>213.304001</v>
      </c>
      <c r="Q111" s="2">
        <v>238.42098999999999</v>
      </c>
      <c r="R111" s="92"/>
      <c r="S111" s="92"/>
    </row>
    <row r="112" spans="1:19" ht="15" customHeight="1" x14ac:dyDescent="0.25">
      <c r="A112" s="7" t="s">
        <v>201</v>
      </c>
      <c r="B112" s="6">
        <v>-0.84799999999999998</v>
      </c>
      <c r="C112" s="6">
        <v>7.9000000000000001E-2</v>
      </c>
      <c r="D112" s="6">
        <v>0.16300000000000001</v>
      </c>
      <c r="E112" s="6">
        <v>0.115</v>
      </c>
      <c r="F112" s="2">
        <v>-4.9000000000000002E-2</v>
      </c>
      <c r="G112" s="2">
        <v>-5.6000000000000001E-2</v>
      </c>
      <c r="H112" s="2">
        <v>0</v>
      </c>
      <c r="I112" s="2"/>
      <c r="J112" s="6"/>
      <c r="K112" s="2"/>
      <c r="L112" s="2"/>
      <c r="M112" s="2"/>
      <c r="N112" s="2"/>
      <c r="O112" s="6"/>
      <c r="P112" s="2"/>
      <c r="Q112" s="2"/>
      <c r="R112" s="92"/>
      <c r="S112" s="92"/>
    </row>
    <row r="114" spans="12:12" customFormat="1" ht="15" customHeight="1" x14ac:dyDescent="0.25"/>
    <row r="116" spans="12:12" ht="15" customHeight="1" x14ac:dyDescent="0.25">
      <c r="L116">
        <v>15.66</v>
      </c>
    </row>
    <row r="117" spans="12:12" ht="15" customHeight="1" x14ac:dyDescent="0.25">
      <c r="L117">
        <v>46.77</v>
      </c>
    </row>
    <row r="118" spans="12:12" ht="15" customHeight="1" x14ac:dyDescent="0.25">
      <c r="L118">
        <f>L117/L116-1</f>
        <v>1.9865900383141764</v>
      </c>
    </row>
  </sheetData>
  <phoneticPr fontId="5" type="noConversion"/>
  <hyperlinks>
    <hyperlink ref="O18" r:id="rId1" display="https://my.apps.factset.com/viewer/?_app_id=central_doc_viewer&amp;_dd2=%26f%3Dsld%26c%3Dtrue%26os%3D115351%26oe%3D115360&amp;_doc_docfn=U2FsdGVkX1+aVul2H7emgKeolXpsF9vgomoLI74FN5Nkr0HiK7dUkhlJq9yhyJ2PbGsfqjNyjXKay1gq0KItyYLiDXrHwCztGreR9ReD+SQ=&amp;center_on_screen=true&amp;float_window=true&amp;height=800&amp;positioning_strategy=center_on_screen&amp;width=950" xr:uid="{00000000-0004-0000-0000-000000000000}"/>
    <hyperlink ref="J18" r:id="rId2" display="https://my.apps.factset.com/viewer/?_app_id=central_doc_viewer&amp;_dd2=%26f%3Dsld%26c%3Dtrue%26os%3D115586%26oe%3D115595&amp;_doc_docfn=U2FsdGVkX18oGhfNZAilzO16q8IONg/acxS8HFFgosAjm9l4ClbgaIpY1ptSWbRPhmUwCZSMEEljPQA8nTzEv2apQWnlTJL9MeFd+ZjTEs8=&amp;center_on_screen=true&amp;float_window=true&amp;height=800&amp;positioning_strategy=center_on_screen&amp;width=950" xr:uid="{00000000-0004-0000-0000-000001000000}"/>
    <hyperlink ref="E18" r:id="rId3" display="https://my.apps.factset.com/viewer/?_app_id=central_doc_viewer&amp;_dd2=%26f%3Dsld%26c%3Dtrue%26os%3D115821%26oe%3D115830&amp;_doc_docfn=U2FsdGVkX19c1rrad4CDhBfMDIWtqMFqO/876tH+fsD/iGYzo5iQSNdaEp5wJFAIlFMDPjxXo1wJHfzHMqfgHpZAjBSQ7nYHuSDqBKZVkig=&amp;center_on_screen=true&amp;float_window=true&amp;height=800&amp;positioning_strategy=center_on_screen&amp;width=950" xr:uid="{00000000-0004-0000-0000-000002000000}"/>
    <hyperlink ref="D18" r:id="rId4" display="https://my.apps.factset.com/viewer/?_app_id=central_doc_viewer&amp;_dd2=%26f%3Dsld%26c%3Dtrue%26os%3D111101%26oe%3D111110&amp;_doc_docfn=U2FsdGVkX1+W55SmeDWx+pbCchtQ2cImfw59Wa3yjjHuNg2HXK0dxdBB5yT9YKKXBJckEE2/lLc62pVzjH6e6gPpyggo4yUV6FBxpA+qhIM=&amp;center_on_screen=true&amp;float_window=true&amp;height=800&amp;positioning_strategy=center_on_screen&amp;width=950" xr:uid="{00000000-0004-0000-0000-000003000000}"/>
    <hyperlink ref="C18" r:id="rId5" display="https://my.apps.factset.com/viewer/?_app_id=central_doc_viewer&amp;_dd2=%26f%3Dsld%26c%3Dtrue%26os%3D115671%26oe%3D115680&amp;_doc_docfn=U2FsdGVkX1//5qMdh0iBOVv7NIBLmml11vAcRBMG11xRD/wk839HboWzkoDB9zkliHhZ6nRj4KjjbuDys3BJ6nxjEQHLEH1uM7Okh7tzFOM=&amp;center_on_screen=true&amp;float_window=true&amp;height=800&amp;positioning_strategy=center_on_screen&amp;width=950" xr:uid="{00000000-0004-0000-0000-000004000000}"/>
    <hyperlink ref="B18" r:id="rId6" display="https://my.apps.factset.com/viewer/?_app_id=central_doc_viewer&amp;_dd2=%26f%3Dsld%26c%3Dtrue%26os%3D198272%26oe%3D198279&amp;_doc_docfn=U2FsdGVkX19SISn3mLfwvQYUslay+iPv9Sf2C0Zm3JvpsNrUEqK0iWl1QFwk98WdHEAteX0LVqkCAmX9TYQf8QfgO9Kv0cS3eLTyfkm55JE=&amp;center_on_screen=true&amp;float_window=true&amp;height=800&amp;positioning_strategy=center_on_screen&amp;width=950" xr:uid="{00000000-0004-0000-0000-000005000000}"/>
    <hyperlink ref="O23" r:id="rId7" display="https://my.apps.factset.com/viewer/?_app_id=central_doc_viewer&amp;_dd2=%26f%3Dsld%26c%3Dtrue%26os%3D116132%26oe%3D116139&amp;_doc_docfn=U2FsdGVkX19sWWAwq/LqXZhG2UNl45i2Guhomr8SZ5WJX0wLh4W4NTtwnCTLKFu6CYSSJgkts/QCdDp0rmMDHLah8qSLycjzZDqTGUThams=&amp;center_on_screen=true&amp;float_window=true&amp;height=800&amp;positioning_strategy=center_on_screen&amp;width=950" xr:uid="{00000000-0004-0000-0000-000007000000}"/>
    <hyperlink ref="J23" r:id="rId8" display="https://my.apps.factset.com/viewer/?_app_id=central_doc_viewer&amp;_dd2=%26f%3Dsld%26c%3Dtrue%26os%3D116340%26oe%3D116347&amp;_doc_docfn=U2FsdGVkX19gywB1uyqeka4FQDQ+sAeGeGKF17HuDB8YOZbmWokA32iaO2pc2gXS0hUYzVoD4CkrcCLu/mz6vGz3/ngN/4tIMSyAjlPPL1Q=&amp;center_on_screen=true&amp;float_window=true&amp;height=800&amp;positioning_strategy=center_on_screen&amp;width=950" xr:uid="{00000000-0004-0000-0000-000008000000}"/>
    <hyperlink ref="E23" r:id="rId9" display="https://my.apps.factset.com/viewer/?_app_id=central_doc_viewer&amp;_dd2=%26f%3Dsld%26c%3Dtrue%26os%3D116548%26oe%3D116555&amp;_doc_docfn=U2FsdGVkX18ygdLrpWpIuFpENSztu4dPMaZepSjiU/1+crg/vPkQ4R8w2UNYMm3/20zCNH3KHR8EI/uDN0hz3aPo2cD0A0A71Hp5WALQaaM=&amp;center_on_screen=true&amp;float_window=true&amp;height=800&amp;positioning_strategy=center_on_screen&amp;width=950" xr:uid="{00000000-0004-0000-0000-000009000000}"/>
    <hyperlink ref="D23" r:id="rId10" display="https://my.apps.factset.com/viewer/?_app_id=central_doc_viewer&amp;_dd2=%26f%3Dsld%26c%3Dtrue%26os%3D111828%26oe%3D111835&amp;_doc_docfn=U2FsdGVkX1+4R2cAk+kUAXHID9vjIVsmrNLLgdU3UijoMBfmF/Kdaby0XYLVYexoHvk9tS7o7QDd9WOf/FUnk+K7MnlTnqGZ2sA2TxajK6A=&amp;center_on_screen=true&amp;float_window=true&amp;height=800&amp;positioning_strategy=center_on_screen&amp;width=950" xr:uid="{00000000-0004-0000-0000-00000A000000}"/>
    <hyperlink ref="C23" r:id="rId11" display="https://my.apps.factset.com/viewer/?_app_id=central_doc_viewer&amp;_dd2=%26f%3Dsld%26c%3Dtrue%26os%3D116418%26oe%3D116424&amp;_doc_docfn=U2FsdGVkX18+Mply+SJcP3eEK3YEghIRKDo0NhUQeE4246i/qY6+4zR23FLHWDobLZ6dK810A3X/rk1o0198obZ//ZZXRoRVPYyVV55ZcZI=&amp;center_on_screen=true&amp;float_window=true&amp;height=800&amp;positioning_strategy=center_on_screen&amp;width=950" xr:uid="{00000000-0004-0000-0000-00000B000000}"/>
    <hyperlink ref="B23" r:id="rId12" display="https://my.apps.factset.com/viewer/?_app_id=central_doc_viewer&amp;_dd2=%26f%3Dsld%26c%3Dtrue%26os%3D199017%26oe%3D199023&amp;_doc_docfn=U2FsdGVkX187UaMvyN5UdH4c0cxsA2B7xSHVbB7UA4BP8TPAGgjKdCvUODQxnJQlGRCcuR6Sb3Xokbjms9hGezdrmIJXD4UVA+DOJyLPTi8=&amp;center_on_screen=true&amp;float_window=true&amp;height=800&amp;positioning_strategy=center_on_screen&amp;width=950" xr:uid="{00000000-0004-0000-0000-00000C000000}"/>
    <hyperlink ref="J24" r:id="rId13" display="https://my.apps.factset.com/viewer/?_app_id=central_doc_viewer&amp;_dd2=%26f%3Dsld%26c%3Dtrue%26os%3D117032%26oe%3D117039&amp;_doc_docfn=U2FsdGVkX1+VkRrlmj6ytenVkBLJuKVSygZE5g9pvDJHeZ1zKCGBOLniSXNriNl/He/tq1RIV9UvZsV/oYwQaU91N6lWAsgG6RFBNmtZGrQ=&amp;center_on_screen=true&amp;float_window=true&amp;height=800&amp;positioning_strategy=center_on_screen&amp;width=950" xr:uid="{00000000-0004-0000-0000-00000F000000}"/>
    <hyperlink ref="E24" r:id="rId14" display="https://my.apps.factset.com/viewer/?_app_id=central_doc_viewer&amp;_dd2=%26f%3Dsld%26c%3Dtrue%26os%3D117224%26oe%3D117230&amp;_doc_docfn=U2FsdGVkX19LsGo+OWF6wpeV4VFFl5yKoZzeNe6NeaSpqRu2hiftETeqVyop9LbMnrOMynGaLgVjewwXpukDl2Pi0H5ot+VVC5yJBYkURhw=&amp;center_on_screen=true&amp;float_window=true&amp;height=800&amp;positioning_strategy=center_on_screen&amp;width=950" xr:uid="{00000000-0004-0000-0000-000010000000}"/>
    <hyperlink ref="D24" r:id="rId15" display="https://my.apps.factset.com/viewer/?_app_id=central_doc_viewer&amp;_dd2=%26f%3Dsld%26c%3Dtrue%26os%3D112502%26oe%3D112508&amp;_doc_docfn=U2FsdGVkX19Wr2T0XSPD9Vngo4hlnQ+PvPAXecEIfN7al55GHmY7PYGOw6Rbh6YsdQDx0x3EjBis6BolLc6+S0SnnSj1/XqRpUvzvZoJwXc=&amp;center_on_screen=true&amp;float_window=true&amp;height=800&amp;positioning_strategy=center_on_screen&amp;width=950" xr:uid="{00000000-0004-0000-0000-000011000000}"/>
    <hyperlink ref="C24" r:id="rId16" display="https://my.apps.factset.com/viewer/?_app_id=central_doc_viewer&amp;_dd2=%26f%3Dsld%26c%3Dtrue%26os%3D117110%26oe%3D117116&amp;_doc_docfn=U2FsdGVkX1/eKNWEiX3wKxtXSATCAfn0mfKKBzhtr5p1Jgve8LBT97tX/omr3gMOU/PwQLtuMN213+gcD9622RVF8f62op6hD1golRjNOZA=&amp;center_on_screen=true&amp;float_window=true&amp;height=800&amp;positioning_strategy=center_on_screen&amp;width=950" xr:uid="{00000000-0004-0000-0000-000012000000}"/>
    <hyperlink ref="B24" r:id="rId17" display="https://my.apps.factset.com/viewer/?_app_id=central_doc_viewer&amp;_dd2=%26f%3Dsld%26c%3Dtrue%26os%3D199709%26oe%3D199715&amp;_doc_docfn=U2FsdGVkX1/h1Hr0bMRkyRSpE2NxPTHf2P9iDru/dFrHINsC+nXy6JigvQV2NiFIhrmUnLPfiTwnrnZJXTdSe21et/yp9u2PNs1SU7Ky0dU=&amp;center_on_screen=true&amp;float_window=true&amp;height=800&amp;positioning_strategy=center_on_screen&amp;width=950" xr:uid="{00000000-0004-0000-0000-000013000000}"/>
    <hyperlink ref="O36" r:id="rId18" display="https://my.apps.factset.com/viewer/?_app_id=central_doc_viewer&amp;_dd2=%26f%3Dsld%26c%3Dtrue%26os%3D119367%26oe%3D119374&amp;_doc_docfn=U2FsdGVkX18Vg73WZrDwjsNqmgOCmshDhSB1mz7CFBsmR5yI5SC3VQ7RNybIZvf2zUrcEDheK+ufs3avIFYAMbr48UCbP9WWwbGJxbTaMck=&amp;center_on_screen=true&amp;float_window=true&amp;height=800&amp;positioning_strategy=center_on_screen&amp;width=950" xr:uid="{00000000-0004-0000-0000-000015000000}"/>
    <hyperlink ref="J36" r:id="rId19" display="https://my.apps.factset.com/viewer/?_app_id=central_doc_viewer&amp;_dd2=%26f%3Dsld%26c%3Dtrue%26os%3D119566%26oe%3D119573&amp;_doc_docfn=U2FsdGVkX19x/MTJfYxLx9fVpAa6ac5VVI0Ih2Ly2I9W/onOW08capKufMPkrd9h96WwKgWtfIotDCWkeIzk6l7SCuQqMYDGy+FXYPix6JU=&amp;center_on_screen=true&amp;float_window=true&amp;height=800&amp;positioning_strategy=center_on_screen&amp;width=950" xr:uid="{00000000-0004-0000-0000-000016000000}"/>
    <hyperlink ref="E36" r:id="rId20" display="https://my.apps.factset.com/viewer/?_app_id=central_doc_viewer&amp;_dd2=%26f%3Dsld%26c%3Dtrue%26os%3D119764%26oe%3D119770&amp;_doc_docfn=U2FsdGVkX1+YjTY0uYrPACG/C1kVH6GmNoOf+Ri5x+1Wozf0S/RL77BXkyj6k+eW6UUBTTyfOlBO357i41/9qqLlgfJXuKsvG3MMhb/C9hg=&amp;center_on_screen=true&amp;float_window=true&amp;height=800&amp;positioning_strategy=center_on_screen&amp;width=950" xr:uid="{00000000-0004-0000-0000-000017000000}"/>
    <hyperlink ref="D36" r:id="rId21" display="https://my.apps.factset.com/viewer/?_app_id=central_doc_viewer&amp;_dd2=%26f%3Dsld%26c%3Dtrue%26os%3D115038%26oe%3D115044&amp;_doc_docfn=U2FsdGVkX19Yf8vlUhqn75unAy3d1xee6HzlpgSrYdo7CNw7gNbjYWf+tmF8KS3Z3D7kK4kEkFc/apSNyOAfJ8Kx1N324MfYNPbdSyEsLNI=&amp;center_on_screen=true&amp;float_window=true&amp;height=800&amp;positioning_strategy=center_on_screen&amp;width=950" xr:uid="{00000000-0004-0000-0000-000018000000}"/>
    <hyperlink ref="C36" r:id="rId22" display="https://my.apps.factset.com/viewer/?_app_id=central_doc_viewer&amp;_dd2=%26f%3Dsld%26c%3Dtrue%26os%3D119707%26oe%3D119713&amp;_doc_docfn=U2FsdGVkX1/x5Umq5wAhTcMaa0WQCHG+ZJk6MgYyReLikfo1xdnaQVOnpM5S9UBRbq3LKxreSoK6VEqiBtPGe9yEtHzuccEW36SkwPdVX+8=&amp;center_on_screen=true&amp;float_window=true&amp;height=800&amp;positioning_strategy=center_on_screen&amp;width=950" xr:uid="{00000000-0004-0000-0000-000019000000}"/>
    <hyperlink ref="B36" r:id="rId23" display="https://my.apps.factset.com/viewer/?_app_id=central_doc_viewer&amp;_dd2=%26f%3Dsld%26c%3Dtrue%26os%3D202304%26oe%3D202310&amp;_doc_docfn=U2FsdGVkX18rtcJ89eU4ww9X+y5Dk3YLCXeJtV/lx0DiRTc49VF1i+x7dtRzteTmdGeF313/AqVzaNwNuwE2JErMGNupzrQG5e0HFGaxbto=&amp;center_on_screen=true&amp;float_window=true&amp;height=800&amp;positioning_strategy=center_on_screen&amp;width=950" xr:uid="{00000000-0004-0000-0000-00001A000000}"/>
    <hyperlink ref="O28" r:id="rId24" display="https://my.apps.factset.com/viewer/?_app_id=central_doc_viewer&amp;_dd2=%26f%3Dsld%26c%3Dtrue%26os%3D117885%26oe%3D117892&amp;_doc_docfn=U2FsdGVkX1+bz/9KhY5QlvIGhilLu0tZwNCmCkVjnG+DPpA8CK8qCH/aW57GQvje9i3chDuXYqp5O/FuQF6M+KgRkb+8Ki6h2+SGMEGFHvI=&amp;center_on_screen=true&amp;float_window=true&amp;height=800&amp;positioning_strategy=center_on_screen&amp;width=950" xr:uid="{00000000-0004-0000-0000-00001C000000}"/>
    <hyperlink ref="J28" r:id="rId25" display="https://my.apps.factset.com/viewer/?_app_id=central_doc_viewer&amp;_dd2=%26f%3Dsld%26c%3Dtrue%26os%3D118104%26oe%3D118110&amp;_doc_docfn=U2FsdGVkX1/ks6Bs3MoYywfjWGE7rFNBrzDApTU2RbSQeanYjoN4FofcjHTEn7oq2IkLdZA/BzFYaaUBEnUYevNcw+r/bfNel0n2vG3er+A=&amp;center_on_screen=true&amp;float_window=true&amp;height=800&amp;positioning_strategy=center_on_screen&amp;width=950" xr:uid="{00000000-0004-0000-0000-00001D000000}"/>
    <hyperlink ref="E28" r:id="rId26" display="https://my.apps.factset.com/viewer/?_app_id=central_doc_viewer&amp;_dd2=%26f%3Dsld%26c%3Dtrue%26os%3D118322%26oe%3D118328&amp;_doc_docfn=U2FsdGVkX1+stMhmNj+hMmirL9ZlzmV7tnTFZrNHT1cwlYEfmf3FwOFmkbmO/AZZgzZbOpM9HrTFVdv8bqj8js39WcQn2PcP8ll1r071KlI=&amp;center_on_screen=true&amp;float_window=true&amp;height=800&amp;positioning_strategy=center_on_screen&amp;width=950" xr:uid="{00000000-0004-0000-0000-00001E000000}"/>
    <hyperlink ref="D28" r:id="rId27" display="https://my.apps.factset.com/viewer/?_app_id=central_doc_viewer&amp;_dd2=%26f%3Dsld%26c%3Dtrue%26os%3D113598%26oe%3D113604&amp;_doc_docfn=U2FsdGVkX1+4oKwzLkuAC8JCus4DEIgfo+DH4NJwOymH9hoJeJOocnjgYGntP0ZSMpVNkscJxHJc9uNq1BPjeQp3u8Y53BYMtz23kgmy2TE=&amp;center_on_screen=true&amp;float_window=true&amp;height=800&amp;positioning_strategy=center_on_screen&amp;width=950" xr:uid="{00000000-0004-0000-0000-00001F000000}"/>
    <hyperlink ref="C28" r:id="rId28" display="https://my.apps.factset.com/viewer/?_app_id=central_doc_viewer&amp;_dd2=%26f%3Dsld%26c%3Dtrue%26os%3D118227%26oe%3D118233&amp;_doc_docfn=U2FsdGVkX18uRl+Hw0IWASuljFwByWd0PIusm04/UCpz5w8k+tqY/6kNzA7hni8fINOzmMFKay19Dv4WQQCBk2iEgdxNFJC1T14SPJFKVMM=&amp;center_on_screen=true&amp;float_window=true&amp;height=800&amp;positioning_strategy=center_on_screen&amp;width=950" xr:uid="{00000000-0004-0000-0000-000020000000}"/>
    <hyperlink ref="B28" r:id="rId29" display="https://my.apps.factset.com/viewer/?_app_id=central_doc_viewer&amp;_dd2=%26f%3Dsld%26c%3Dtrue%26os%3D200826%26oe%3D200832&amp;_doc_docfn=U2FsdGVkX18vmdHB8r3PijACemBaMk3mDv3uQI5zafWcvzuKxD7Ft94PynSI+EFIDSvOzKE3Nml+mv8txS/hkpmc4gHdknQLXDn+gfWxmlY=&amp;center_on_screen=true&amp;float_window=true&amp;height=800&amp;positioning_strategy=center_on_screen&amp;width=950" xr:uid="{00000000-0004-0000-0000-000021000000}"/>
    <hyperlink ref="O32" r:id="rId30" display="https://my.apps.factset.com/viewer/?_app_id=central_doc_viewer&amp;_dd2=%26f%3Dsld%26c%3Dtrue%26os%3D118645%26oe%3D118651&amp;_doc_docfn=U2FsdGVkX19LfG+YV0DVMqVc6kMKU9elaPQEh4WLz6PI/GOnGW70SVrAqvGhFGUUvQ+hKEZ7WFS6g9fmXcCd2AfcAj5hciLbOOeY1lWqQhU=&amp;center_on_screen=true&amp;float_window=true&amp;height=800&amp;positioning_strategy=center_on_screen&amp;width=950" xr:uid="{00000000-0004-0000-0000-000024000000}"/>
    <hyperlink ref="J32" r:id="rId31" display="https://my.apps.factset.com/viewer/?_app_id=central_doc_viewer&amp;_dd2=%26f%3Dsld%26c%3Dtrue%26os%3D118852%26oe%3D118858&amp;_doc_docfn=U2FsdGVkX1/DikGekp2mZoHMNmSyssEv7mgWPGo8v5AWlgox2PfW5C6Jb1MFL4283f+RGGd+nl+5tKevTogcZj11BRyuXw3jPbqUNsoHx9o=&amp;center_on_screen=true&amp;float_window=true&amp;height=800&amp;positioning_strategy=center_on_screen&amp;width=950" xr:uid="{00000000-0004-0000-0000-000025000000}"/>
    <hyperlink ref="E32" r:id="rId32" display="https://my.apps.factset.com/viewer/?_app_id=central_doc_viewer&amp;_dd2=%26f%3Dsld%26c%3Dtrue%26os%3D119059%26oe%3D119065&amp;_doc_docfn=U2FsdGVkX1940xi6rWT2N17POT/aArp5G3DOR3AqlkXCIwyFsZAyq/LnegQbJRSrYtOi6OnZo864aCX3pUxSOW1QgRGNz3CZNMtDedJgllc=&amp;center_on_screen=true&amp;float_window=true&amp;height=800&amp;positioning_strategy=center_on_screen&amp;width=950" xr:uid="{00000000-0004-0000-0000-000026000000}"/>
    <hyperlink ref="D32" r:id="rId33" display="https://my.apps.factset.com/viewer/?_app_id=central_doc_viewer&amp;_dd2=%26f%3Dsld%26c%3Dtrue%26os%3D114335%26oe%3D114341&amp;_doc_docfn=U2FsdGVkX18Eo450K4p2VFGh44R1eW7HkqWkEaAHE0S0DHxDcspnGvz1dEbceDqbc5yIKbjKfi8ZZbikEBMEYSJatu2sTQBS1K0nK7BSC9g=&amp;center_on_screen=true&amp;float_window=true&amp;height=800&amp;positioning_strategy=center_on_screen&amp;width=950" xr:uid="{00000000-0004-0000-0000-000027000000}"/>
    <hyperlink ref="C32" r:id="rId34" display="https://my.apps.factset.com/viewer/?_app_id=central_doc_viewer&amp;_dd2=%26f%3Dsld%26c%3Dtrue%26os%3D118985%26oe%3D118991&amp;_doc_docfn=U2FsdGVkX1+7jdsrglpPgTwlXeODW3QShh3bDTje+G724FYIJwosZ8cFRID5sav6CsJelI4VWBuLl9TyvsBIQX+FWVUAV0c4/9HGY0s1qQU=&amp;center_on_screen=true&amp;float_window=true&amp;height=800&amp;positioning_strategy=center_on_screen&amp;width=950" xr:uid="{00000000-0004-0000-0000-000028000000}"/>
    <hyperlink ref="B32" r:id="rId35" display="https://my.apps.factset.com/viewer/?_app_id=central_doc_viewer&amp;_dd2=%26f%3Dsld%26c%3Dtrue%26os%3D201583%26oe%3D201588&amp;_doc_docfn=U2FsdGVkX1+MFrWiHs6HybOCsMb0lQuzvwMlVzvCvE1wxE5C7cNJbZBJjIGd63tGqlSI9cOwjgOUXFc4YNWWNi9sr+zoo/rQRAaecSle/x0=&amp;center_on_screen=true&amp;float_window=true&amp;height=800&amp;positioning_strategy=center_on_screen&amp;width=950" xr:uid="{00000000-0004-0000-0000-000029000000}"/>
    <hyperlink ref="O37" r:id="rId36" display="https://my.apps.factset.com/viewer/?_app_id=central_doc_viewer&amp;_dd2=%26f%3Dsld%26c%3Dtrue%26os%3D120071%26oe%3D120077&amp;_doc_docfn=U2FsdGVkX189zsATUhoDx6u8lmta8jc1QNzMbi0vZhyx8X8kh01XlENDLNyznCJKqw9FEpAwxWU39mmkhhp4hqDO6/HSKml8G6yCrQsPx6g=&amp;center_on_screen=true&amp;float_window=true&amp;height=800&amp;positioning_strategy=center_on_screen&amp;width=950" xr:uid="{00000000-0004-0000-0000-00002B000000}"/>
    <hyperlink ref="J37" r:id="rId37" display="https://my.apps.factset.com/viewer/?_app_id=central_doc_viewer&amp;_dd2=%26f%3Dsld%26c%3Dtrue%26os%3D120269%26oe%3D120274&amp;_doc_docfn=U2FsdGVkX1+5ouBb1uSZ/SWHheZKGCwJTIZK7IVmDAerdD6zP48q9YPcFYMLPLcbLoQdBADiWjf8txfZbXUliGMpWhlMKWZ7Blmi5lBtamY=&amp;center_on_screen=true&amp;float_window=true&amp;height=800&amp;positioning_strategy=center_on_screen&amp;width=950" xr:uid="{00000000-0004-0000-0000-00002C000000}"/>
    <hyperlink ref="E37" r:id="rId38" display="https://my.apps.factset.com/viewer/?_app_id=central_doc_viewer&amp;_dd2=%26f%3Dsld%26c%3Dtrue%26os%3D120464%26oe%3D120466&amp;_doc_docfn=U2FsdGVkX1+oBDJLuCtVDTQlObnQL05LE5x+GThebPwMWkHzBQeeizHKF0P0cfevw8WfjPjH/7LDqzRUsF9BiWUfkGqz/8NGzRzKmZQjGr4=&amp;center_on_screen=true&amp;float_window=true&amp;height=800&amp;positioning_strategy=center_on_screen&amp;width=950" xr:uid="{00000000-0004-0000-0000-00002D000000}"/>
    <hyperlink ref="D37" r:id="rId39" display="https://my.apps.factset.com/viewer/?_app_id=central_doc_viewer&amp;_dd2=%26f%3Dsld%26c%3Dtrue%26os%3D115734%26oe%3D115740&amp;_doc_docfn=U2FsdGVkX1+98aFvNVwxIQA/ljODP6POg8fNWFCD0tiTQN4yx1hCzsQ3tAlFG6sF/i6x+LYxz0xjKGg/CIj/naVBBGyX6t6C1Ft0bpIh5Rc=&amp;center_on_screen=true&amp;float_window=true&amp;height=800&amp;positioning_strategy=center_on_screen&amp;width=950" xr:uid="{00000000-0004-0000-0000-00002E000000}"/>
    <hyperlink ref="C37" r:id="rId40" display="https://my.apps.factset.com/viewer/?_app_id=central_doc_viewer&amp;_dd2=%26f%3Dsld%26c%3Dtrue%26os%3D120425%26oe%3D120430&amp;_doc_docfn=U2FsdGVkX1/EUkn/qE9ScF62+BC4ClWe+6Mfp7Yqu4iIvxIFRtBXYYRY/z6M6RUtBQOQd7EwShRpHIB+ftq/jtZhU+Xc30gri9Zzbmp0H6k=&amp;center_on_screen=true&amp;float_window=true&amp;height=800&amp;positioning_strategy=center_on_screen&amp;width=950" xr:uid="{00000000-0004-0000-0000-00002F000000}"/>
    <hyperlink ref="B37" r:id="rId41" display="https://my.apps.factset.com/viewer/?_app_id=central_doc_viewer&amp;_dd2=%26f%3Dsld%26c%3Dtrue%26os%3D203027%26oe%3D203032&amp;_doc_docfn=U2FsdGVkX1+4+akb0vjUEvVc2a0p8a0lh8T5HA1TM+/kAPW4IkO4UyWk+aWpJpf/eMD8PqDVFzkA6z6XEJshlyoAfYoVlVFT7PUB0fwcZjI=&amp;center_on_screen=true&amp;float_window=true&amp;height=800&amp;positioning_strategy=center_on_screen&amp;width=950" xr:uid="{00000000-0004-0000-0000-000030000000}"/>
    <hyperlink ref="O40" r:id="rId42" display="https://my.apps.factset.com/viewer/?_app_id=central_doc_viewer&amp;_dd2=%26f%3Dsld%26c%3Dtrue%26os%3D120754%26oe%3D120759&amp;_doc_docfn=U2FsdGVkX18xnhpdfLY00DgdegXteK8Rk4hi+/CfTolCOwegpSdY8qO5U2/IBZT37azhNWRqQqQkwplwotzk9k5aRlckhOAypuVjJ5qQWg8=&amp;center_on_screen=true&amp;float_window=true&amp;height=800&amp;positioning_strategy=center_on_screen&amp;width=950" xr:uid="{00000000-0004-0000-0000-000032000000}"/>
    <hyperlink ref="J40" r:id="rId43" display="https://my.apps.factset.com/viewer/?_app_id=central_doc_viewer&amp;_dd2=%26f%3Dsld%26c%3Dtrue%26os%3D120946%26oe%3D120951&amp;_doc_docfn=U2FsdGVkX1+9uUpjDR5zPNhprM5VFi8lwcUKE6/zm/FrMzPCtolygpg8ExhICsT4pkOsygXzkFB+O6I8GFox517N5civINvO8A/O9X5QnVU=&amp;center_on_screen=true&amp;float_window=true&amp;height=800&amp;positioning_strategy=center_on_screen&amp;width=950" xr:uid="{00000000-0004-0000-0000-000033000000}"/>
    <hyperlink ref="E40" r:id="rId44" display="https://my.apps.factset.com/viewer/?_app_id=central_doc_viewer&amp;_dd2=%26f%3Dsld%26c%3Dtrue%26os%3D121137%26oe%3D121141&amp;_doc_docfn=U2FsdGVkX1+rQroy7GQKWDadHgGALY5eKCO5y4KFObqBfbYV4V8vQF9vq95P3inuoJ7ZF9AaO4J8v9kSstXW0W3E3T8CMsQL8wUZLTXJ2Go=&amp;center_on_screen=true&amp;float_window=true&amp;height=800&amp;positioning_strategy=center_on_screen&amp;width=950" xr:uid="{00000000-0004-0000-0000-000034000000}"/>
    <hyperlink ref="D40" r:id="rId45" display="https://my.apps.factset.com/viewer/?_app_id=central_doc_viewer&amp;_dd2=%26f%3Dsld%26c%3Dtrue%26os%3D116410%26oe%3D116415&amp;_doc_docfn=U2FsdGVkX18QIcSqdhbYVQeVKTZb/wKqT0mpIHE/PLMhyEYNWNZMteXW7zt0SVJMr77OpyTEIfj48UxU4egTlBjBxxNcuvXry47O7lMmLfA=&amp;center_on_screen=true&amp;float_window=true&amp;height=800&amp;positioning_strategy=center_on_screen&amp;width=950" xr:uid="{00000000-0004-0000-0000-000035000000}"/>
    <hyperlink ref="C40" r:id="rId46" display="https://my.apps.factset.com/viewer/?_app_id=central_doc_viewer&amp;_dd2=%26f%3Dsld%26c%3Dtrue%26os%3D121133%26oe%3D121138&amp;_doc_docfn=U2FsdGVkX1+ATW47TKZH7KfR1nQHs7cL+p6htKrYmD5UWUPljMmJ1jXyVH7LmgxcOL08VjP5oNZg+WDzdWQ7tIpyGWkpdYU2Y+iATX+hghE=&amp;center_on_screen=true&amp;float_window=true&amp;height=800&amp;positioning_strategy=center_on_screen&amp;width=950" xr:uid="{00000000-0004-0000-0000-000036000000}"/>
    <hyperlink ref="B40" r:id="rId47" display="https://my.apps.factset.com/viewer/?_app_id=central_doc_viewer&amp;_dd2=%26f%3Dsld%26c%3Dtrue%26os%3D204068%26oe%3D204073&amp;_doc_docfn=U2FsdGVkX1/RNAsYE/9HcYyyUxtHR0XK1gdJvez4ZCs8PJ0ZAIDi+yr5+xPF68ERxNmeb0u2caKJfA3bHgMp81sUfHiH3nXHhKaQM6t2Rfg=&amp;center_on_screen=true&amp;float_window=true&amp;height=800&amp;positioning_strategy=center_on_screen&amp;width=950" xr:uid="{00000000-0004-0000-0000-000037000000}"/>
    <hyperlink ref="C43" r:id="rId48" display="https://my.apps.factset.com/viewer/?_app_id=central_doc_viewer&amp;_dd2=%26f%3Dsld%26c%3Dtrue%26os%3D121884%26oe%3D121889&amp;_doc_docfn=U2FsdGVkX188dOdR+PUXczyD5NQl2GJ7eyQx5gQxGHNt55f3nkqWtid9yYLyYqhVFTPdUoRyhx+8/O2tmydaOHac/S57tQtkOTk2x7Cgpk8=&amp;center_on_screen=true&amp;float_window=true&amp;height=800&amp;positioning_strategy=center_on_screen&amp;width=950" xr:uid="{00000000-0004-0000-0000-000039000000}"/>
    <hyperlink ref="B43" r:id="rId49" display="https://my.apps.factset.com/viewer/?_app_id=central_doc_viewer&amp;_dd2=%26f%3Dsld%26c%3Dtrue%26os%3D204819%26oe%3D204820&amp;_doc_docfn=U2FsdGVkX19/uAwXY94WijNv9adTTVG3D602tynoXT74G+SHFoyW1cGcpJYl/9PxgrdGe7WaN6o+j5Kj8HqWOLXJzBy9wsYbP158tvRtEUY=&amp;center_on_screen=true&amp;float_window=true&amp;height=800&amp;positioning_strategy=center_on_screen&amp;width=950" xr:uid="{00000000-0004-0000-0000-00003A000000}"/>
    <hyperlink ref="O44" r:id="rId50" display="https://my.apps.factset.com/viewer/?_app_id=central_doc_viewer&amp;_dd2=%26f%3Dsld%26c%3Dtrue%26os%3D121437%26oe%3D121442&amp;_doc_docfn=U2FsdGVkX19HxsedAagCoF7Rj2jr9e+dwNsXv+sdiQzPpjG1ldC9eYUFQtsJK2dL5IVHBTszY6WdHp+lQqDh1Xp27Tcg++3R5IkX7Yo1Iw8=&amp;center_on_screen=true&amp;float_window=true&amp;height=800&amp;positioning_strategy=center_on_screen&amp;width=950" xr:uid="{00000000-0004-0000-0000-00003C000000}"/>
    <hyperlink ref="J44" r:id="rId51" display="https://my.apps.factset.com/viewer/?_app_id=central_doc_viewer&amp;_dd2=%26f%3Dsld%26c%3Dtrue%26os%3D121637%26oe%3D121640&amp;_doc_docfn=U2FsdGVkX1/ST3LKxAu/j+x9FhzjxZ6CcjWTDvbVSxnRPWMHTgfIZLn6gErR4LvgysSo6HbDDornckEuhjHbbzpdYiwPany/Jams08BHPQA=&amp;center_on_screen=true&amp;float_window=true&amp;height=800&amp;positioning_strategy=center_on_screen&amp;width=950" xr:uid="{00000000-0004-0000-0000-00003D000000}"/>
    <hyperlink ref="E44" r:id="rId52" display="https://my.apps.factset.com/viewer/?_app_id=central_doc_viewer&amp;_dd2=%26f%3Dsld%26c%3Dtrue%26os%3D121835%26oe%3D121838&amp;_doc_docfn=U2FsdGVkX19kf0hv0SPqYkhMRIgnkL9rr7sKjjFRRAlfz4cPj16zVDM0boWb2mwzceQPG0ciLuc4gcs4vbsq6FWn6I9CeaM6UDmuiTmX9x4=&amp;center_on_screen=true&amp;float_window=true&amp;height=800&amp;positioning_strategy=center_on_screen&amp;width=950" xr:uid="{00000000-0004-0000-0000-00003E000000}"/>
    <hyperlink ref="D44" r:id="rId53" display="https://my.apps.factset.com/viewer/?_app_id=central_doc_viewer&amp;_dd2=%26f%3Dsld%26c%3Dtrue%26os%3D117105%26oe%3D117107&amp;_doc_docfn=U2FsdGVkX18vOyoKVzW5dbPy2nwOEHgXK/Z5E3l187FzAoIVP4Ln5sRBb/uRwoCYxBcnDNU3cmA3LynptQyUTzLyJ6MvtECtE116hJ6Invk=&amp;center_on_screen=true&amp;float_window=true&amp;height=800&amp;positioning_strategy=center_on_screen&amp;width=950" xr:uid="{00000000-0004-0000-0000-00003F000000}"/>
    <hyperlink ref="O46" r:id="rId54" display="https://my.apps.factset.com/viewer/?_app_id=central_doc_viewer&amp;_dd2=%26f%3Dsld%26c%3Dtrue%26os%3D122144%26oe%3D122151&amp;_doc_docfn=U2FsdGVkX18//TYTWXBtAv6LEKCIdqBztj2hgE3YRr1ENNJ/Y5hJqIjVQzt88PpzcglBWfH7V7ApkCtIr7HXFaYgqU7G/XFwI+yI3CKNIVY=&amp;center_on_screen=true&amp;float_window=true&amp;height=800&amp;positioning_strategy=center_on_screen&amp;width=950" xr:uid="{00000000-0004-0000-0000-000040000000}"/>
    <hyperlink ref="J46" r:id="rId55" display="https://my.apps.factset.com/viewer/?_app_id=central_doc_viewer&amp;_dd2=%26f%3Dsld%26c%3Dtrue%26os%3D122353%26oe%3D122358&amp;_doc_docfn=U2FsdGVkX18gHHAKHXOG92wyl/G9Q/CAzxObhdjTFLJ1SaxfhzYcJYVf7fwKRZpdJmtiM7tZL9jf8j+ArAMpKE0OwvxxY1IO2UnqxRoNxFY=&amp;center_on_screen=true&amp;float_window=true&amp;height=800&amp;positioning_strategy=center_on_screen&amp;width=950" xr:uid="{00000000-0004-0000-0000-000041000000}"/>
    <hyperlink ref="E46" r:id="rId56" display="https://my.apps.factset.com/viewer/?_app_id=central_doc_viewer&amp;_dd2=%26f%3Dsld%26c%3Dtrue%26os%3D122559%26oe%3D122563&amp;_doc_docfn=U2FsdGVkX18aiOghGPv6+A173hZI4E0r38in5B0Q9wJTgdqQN3OTbtwNZ0PlY8bDV6jrQN6n2D+tI13MVbDrnbHM2Bx2SKS/whqEmNOuYeI=&amp;center_on_screen=true&amp;float_window=true&amp;height=800&amp;positioning_strategy=center_on_screen&amp;width=950" xr:uid="{00000000-0004-0000-0000-000042000000}"/>
    <hyperlink ref="D46" r:id="rId57" display="https://my.apps.factset.com/viewer/?_app_id=central_doc_viewer&amp;_dd2=%26f%3Dsld%26c%3Dtrue%26os%3D117833%26oe%3D117838&amp;_doc_docfn=U2FsdGVkX19U6Ds72RbAXsqsRmbROKPfpzAKvCMcpiPmllSJp4cLRhM8x+FrtC3lL/OH+CsBJQZmsfSB4nks6q58A+NIk2jdK8HVgCQD0dk=&amp;center_on_screen=true&amp;float_window=true&amp;height=800&amp;positioning_strategy=center_on_screen&amp;width=950" xr:uid="{00000000-0004-0000-0000-000043000000}"/>
    <hyperlink ref="O49" r:id="rId58" display="https://my.apps.factset.com/viewer/?_app_id=central_doc_viewer&amp;_dd2=%26f%3Dsld%26c%3Dtrue%26os%3D122880%26oe%3D122887&amp;_doc_docfn=U2FsdGVkX1+6mUdipa+SZ6ZJw52IrniSTVy3ZmOMSKKVNpYigpL1WrNoBOKuj6OYJQbOnmsvGmSjGiSZOWjGOeVrksofuGrw0pBdXznB9LM=&amp;center_on_screen=true&amp;float_window=true&amp;height=800&amp;positioning_strategy=center_on_screen&amp;width=950" xr:uid="{00000000-0004-0000-0000-000044000000}"/>
    <hyperlink ref="J49" r:id="rId59" display="https://my.apps.factset.com/viewer/?_app_id=central_doc_viewer&amp;_dd2=%26f%3Dsld%26c%3Dtrue%26os%3D123084%26oe%3D123087&amp;_doc_docfn=U2FsdGVkX1+07B17w2dibCHtaZ8lrebWD6bIjvuVD72nm06sA8KSk5ZgRCRJ2xHlilsiB0r13geVItDsTsgfPxuDyQJ6XFChvQRyFI8NfYk=&amp;center_on_screen=true&amp;float_window=true&amp;height=800&amp;positioning_strategy=center_on_screen&amp;width=950" xr:uid="{00000000-0004-0000-0000-000045000000}"/>
    <hyperlink ref="E49" r:id="rId60" display="https://my.apps.factset.com/viewer/?_app_id=central_doc_viewer&amp;_dd2=%26f%3Dsld%26c%3Dtrue%26os%3D123284%26oe%3D123287&amp;_doc_docfn=U2FsdGVkX1/OkP9RQeWsCuatxBnXt/oQc2XifgtLN+FT1F2OJpdBVr2j0txb6svTVUfH04ZxoANIO/Gn9JcL70omUtoW+T23FvAncpkzK1M=&amp;center_on_screen=true&amp;float_window=true&amp;height=800&amp;positioning_strategy=center_on_screen&amp;width=950" xr:uid="{00000000-0004-0000-0000-000046000000}"/>
    <hyperlink ref="D49" r:id="rId61" display="https://my.apps.factset.com/viewer/?_app_id=central_doc_viewer&amp;_dd2=%26f%3Dsld%26c%3Dtrue%26os%3D118554%26oe%3D118559&amp;_doc_docfn=U2FsdGVkX18FY+X/8M840GtiwcMX+3a0vehwOKUqYdX5p8krJixA+LTPHniLVlxhVcqnJJ1ZCpOsZC49pCFRoE7+/qc4q5xU7m8ekgBzC9s=&amp;center_on_screen=true&amp;float_window=true&amp;height=800&amp;positioning_strategy=center_on_screen&amp;width=950" xr:uid="{00000000-0004-0000-0000-000047000000}"/>
    <hyperlink ref="C49" r:id="rId62" display="https://my.apps.factset.com/viewer/?_app_id=central_doc_viewer&amp;_dd2=%26f%3Dsld%26c%3Dtrue%26os%3D122629%26oe%3D122634&amp;_doc_docfn=U2FsdGVkX19QLUq3c0KMHH2iM5ARCDfo81Ul4Pbjh1cCgB5rECa1Wbuno2ec1S2vE9/XgqgA2cIjhnIB3L8xKF501trgMutXEXIFNXBfjow=&amp;center_on_screen=true&amp;float_window=true&amp;height=800&amp;positioning_strategy=center_on_screen&amp;width=950" xr:uid="{00000000-0004-0000-0000-000048000000}"/>
    <hyperlink ref="B49" r:id="rId63" display="https://my.apps.factset.com/viewer/?_app_id=central_doc_viewer&amp;_dd2=%26f%3Dsld%26c%3Dtrue%26os%3D205562%26oe%3D205567&amp;_doc_docfn=U2FsdGVkX1/SduF/38dbjwS9OA1mJrgYjJbayz34EmWA+m+A3oF8T4XgWdkHyIlXjHCHfni0yfdAQghK/CFQ6Yqy29LuGMcrYkg0WVT1zwc=&amp;center_on_screen=true&amp;float_window=true&amp;height=800&amp;positioning_strategy=center_on_screen&amp;width=950" xr:uid="{00000000-0004-0000-0000-000049000000}"/>
    <hyperlink ref="O50" r:id="rId64" display="https://my.apps.factset.com/viewer/?_app_id=central_doc_viewer&amp;_dd2=%26f%3Dsld%26c%3Dtrue%26os%3D123668%26oe%3D123674&amp;_doc_docfn=U2FsdGVkX1/FL7w1/8TBFXd/Hlrx358CfVy8AURB4xU8ZAvalfMUFyX+rcZvpVdRc3Wg0+nMHRSYVB+p0nGJeLKj+Ktmpe8UofOVnXVAWGQ=&amp;center_on_screen=true&amp;float_window=true&amp;height=800&amp;positioning_strategy=center_on_screen&amp;width=950" xr:uid="{00000000-0004-0000-0000-00004B000000}"/>
    <hyperlink ref="J50" r:id="rId65" display="https://my.apps.factset.com/viewer/?_app_id=central_doc_viewer&amp;_dd2=%26f%3Dsld%26c%3Dtrue%26os%3D123938%26oe%3D123943&amp;_doc_docfn=U2FsdGVkX18C5oSYCkm2WQ9N6w9mfoWYYEgnvbGO2hZuW2qKHoBj8Uu9tsK2yHwxqFKBkHOPMl1MxTDCSA2kAH3Prdbc7mPz3ZXLBgaJ/UE=&amp;center_on_screen=true&amp;float_window=true&amp;height=800&amp;positioning_strategy=center_on_screen&amp;width=950" xr:uid="{00000000-0004-0000-0000-00004C000000}"/>
    <hyperlink ref="E50" r:id="rId66" display="https://my.apps.factset.com/viewer/?_app_id=central_doc_viewer&amp;_dd2=%26f%3Dsld%26c%3Dtrue%26os%3D124206%26oe%3D124209&amp;_doc_docfn=U2FsdGVkX1/ReA3dCG92AOquBXWZA9PWwFRLTnSXkX9nMuDo3WxQsoeBiU/P89oe+nsX8i81ddmNfvusbfEXkfL9VdCo2bl/Ou+ie3bejJw=&amp;center_on_screen=true&amp;float_window=true&amp;height=800&amp;positioning_strategy=center_on_screen&amp;width=950" xr:uid="{00000000-0004-0000-0000-00004D000000}"/>
    <hyperlink ref="D50" r:id="rId67" display="https://my.apps.factset.com/viewer/?_app_id=central_doc_viewer&amp;_dd2=%26f%3Dsld%26c%3Dtrue%26os%3D119475%26oe%3D119481&amp;_doc_docfn=U2FsdGVkX19vMPgrF6bMhxpe7cVOL2QdKQY0xsl58gAfmS1K/9ELDiiKa7NXmdGKFbpxqWgedYLtO0PV02YQwZjCv8OhdKQFMQ2pQB9MYa4=&amp;center_on_screen=true&amp;float_window=true&amp;height=800&amp;positioning_strategy=center_on_screen&amp;width=950" xr:uid="{00000000-0004-0000-0000-00004E000000}"/>
    <hyperlink ref="C50" r:id="rId68" display="https://my.apps.factset.com/viewer/?_app_id=central_doc_viewer&amp;_dd2=%26f%3Dsld%26c%3Dtrue%26os%3D123572%26oe%3D123577&amp;_doc_docfn=U2FsdGVkX19NNtxViYA+bAiSUAQq9vyJe7TOq6BbSLYXWjHZK5lx0jMYiIibln8aDR+TO0INT0AxwpdyvVVnyGCf0HHTC5U/dNZnr8+GkFQ=&amp;center_on_screen=true&amp;float_window=true&amp;height=800&amp;positioning_strategy=center_on_screen&amp;width=950" xr:uid="{00000000-0004-0000-0000-00004F000000}"/>
    <hyperlink ref="B50" r:id="rId69" display="https://my.apps.factset.com/viewer/?_app_id=central_doc_viewer&amp;_dd2=%26f%3Dsld%26c%3Dtrue%26os%3D206508%26oe%3D206513&amp;_doc_docfn=U2FsdGVkX1/PbY2NwQnSS4fjFGYBW6xGwpXAlvpPaxs19qwZW8F0hq7PnmKmZ05/5HdlzrLPx5DPFHu03tQXVVYYrFljLy4g/dVTiouUUfA=&amp;center_on_screen=true&amp;float_window=true&amp;height=800&amp;positioning_strategy=center_on_screen&amp;width=950" xr:uid="{00000000-0004-0000-0000-000050000000}"/>
    <hyperlink ref="O52" r:id="rId70" display="https://my.apps.factset.com/viewer/?_app_id=central_doc_viewer&amp;_dd2=%26f%3Dsld%26c%3Dtrue%26os%3D124520%26oe%3D124525&amp;_doc_docfn=U2FsdGVkX18UbsT2GY4d5MM5DTNzV5avjAjEbg0ytX1tvmSDGdh2BBsgoBod0tukdR4bzL4zjFJOjmwilfz7fq12zmyW1hM9gMO3DlPajwU=&amp;center_on_screen=true&amp;float_window=true&amp;height=800&amp;positioning_strategy=center_on_screen&amp;width=950" xr:uid="{00000000-0004-0000-0000-000052000000}"/>
    <hyperlink ref="J52" r:id="rId71" display="https://my.apps.factset.com/viewer/?_app_id=central_doc_viewer&amp;_dd2=%26f%3Dsld%26c%3Dtrue%26os%3D124721%26oe%3D124726&amp;_doc_docfn=U2FsdGVkX1/8vhgEsN5K0nxcumvSxCuVjeSShcVBkE4o1UkFVvdMX613ogYwoRhA3YuLqPZUcPKIh4LZQ0OmFlgpD13yaSUp9Zhuk0P8CKw=&amp;center_on_screen=true&amp;float_window=true&amp;height=800&amp;positioning_strategy=center_on_screen&amp;width=950" xr:uid="{00000000-0004-0000-0000-000053000000}"/>
    <hyperlink ref="E52" r:id="rId72" display="https://my.apps.factset.com/viewer/?_app_id=central_doc_viewer&amp;_dd2=%26f%3Dsld%26c%3Dtrue%26os%3D124922%26oe%3D124929&amp;_doc_docfn=U2FsdGVkX18kyh0OsXUQ9bPJ4LDZWTCvaN+sjI7jOXXDQwgcKCS2frtKvEq+EdoJkzB5+EgJUA6mdj3/FCujHSiZqUwBJCYjZ1V7UnjkmYA=&amp;center_on_screen=true&amp;float_window=true&amp;height=800&amp;positioning_strategy=center_on_screen&amp;width=950" xr:uid="{00000000-0004-0000-0000-000054000000}"/>
    <hyperlink ref="D52" r:id="rId73" display="https://my.apps.factset.com/viewer/?_app_id=central_doc_viewer&amp;_dd2=%26f%3Dsld%26c%3Dtrue%26os%3D120196%26oe%3D120201&amp;_doc_docfn=U2FsdGVkX18a9o5a1lSx8u288XdkXKcsWPKrIAeEnpukW5zdr7fa7L3aWhrqhelFg130eWla7GbDfi6rea9QAQYRNX7ql6+cmhCmnBTtlY0=&amp;center_on_screen=true&amp;float_window=true&amp;height=800&amp;positioning_strategy=center_on_screen&amp;width=950" xr:uid="{00000000-0004-0000-0000-000055000000}"/>
    <hyperlink ref="C52" r:id="rId74" display="https://my.apps.factset.com/viewer/?_app_id=central_doc_viewer&amp;_dd2=%26f%3Dsld%26c%3Dtrue%26os%3D124319%26oe%3D124324&amp;_doc_docfn=U2FsdGVkX19IEOUkiHHPuo5VfSnBhANxqidPD9ixDE7fq3sBK0xrbGAVyERDIvlzV+ZiaOoMebEPHpEYpPqLoDvdmQDbJTPd0/rHiHVc6pU=&amp;center_on_screen=true&amp;float_window=true&amp;height=800&amp;positioning_strategy=center_on_screen&amp;width=950" xr:uid="{00000000-0004-0000-0000-000056000000}"/>
    <hyperlink ref="B52" r:id="rId75" display="https://my.apps.factset.com/viewer/?_app_id=central_doc_viewer&amp;_dd2=%26f%3Dsld%26c%3Dtrue%26os%3D207242%26oe%3D207245&amp;_doc_docfn=U2FsdGVkX1+ITUpyEpeSfnmsaBGcJLcvb+E0hjPzwCKsp5H6QH7L4BexHwdm1dqUaL/6E7YFixpsUDdqtJ3E/EOzqW2tFo9xYnccS+VcWl4=&amp;center_on_screen=true&amp;float_window=true&amp;height=800&amp;positioning_strategy=center_on_screen&amp;width=950" xr:uid="{00000000-0004-0000-0000-000057000000}"/>
    <hyperlink ref="O55" r:id="rId76" display="https://my.apps.factset.com/viewer/?_app_id=central_doc_viewer&amp;_dd2=%26f%3Dsld%26c%3Dtrue%26os%3D125209%26oe%3D125215&amp;_doc_docfn=U2FsdGVkX19roaYFdEasR3HVh2S+DBvQKMlduN26ClnF0LLb/o4ddppv83uGNqRg+90YhOaq4xU4P5KLhmH8dN9SJI/rZRsjxBxw1jyWm7I=&amp;center_on_screen=true&amp;float_window=true&amp;height=800&amp;positioning_strategy=center_on_screen&amp;width=950" xr:uid="{00000000-0004-0000-0000-000059000000}"/>
    <hyperlink ref="J55" r:id="rId77" display="https://my.apps.factset.com/viewer/?_app_id=central_doc_viewer&amp;_dd2=%26f%3Dsld%26c%3Dtrue%26os%3D125398%26oe%3D125403&amp;_doc_docfn=U2FsdGVkX18jZ5hq9/8r/ipkCDrOrSj4yqtr3X7IBNAvsQOh5jXLSzjrfdGK1DJ6iR3lixvyw7xqbSQHUHchmvNDXnPuaS2S+gDPNpZ4EBM=&amp;center_on_screen=true&amp;float_window=true&amp;height=800&amp;positioning_strategy=center_on_screen&amp;width=950" xr:uid="{00000000-0004-0000-0000-00005A000000}"/>
    <hyperlink ref="E55" r:id="rId78" display="https://my.apps.factset.com/viewer/?_app_id=central_doc_viewer&amp;_dd2=%26f%3Dsld%26c%3Dtrue%26os%3D125586%26oe%3D125591&amp;_doc_docfn=U2FsdGVkX18do0PugJ2gv0T2UZdV+mS1cPi32xf7SoDMXCUbsIK6D+9h8SN4uFgQM1FoADTzw6SS+uun3aShbPR4w3Oo9SaxWdr0sOlOHLQ=&amp;center_on_screen=true&amp;float_window=true&amp;height=800&amp;positioning_strategy=center_on_screen&amp;width=950" xr:uid="{00000000-0004-0000-0000-00005B000000}"/>
    <hyperlink ref="D55" r:id="rId79" display="https://my.apps.factset.com/viewer/?_app_id=central_doc_viewer&amp;_dd2=%26f%3Dsld%26c%3Dtrue%26os%3D120856%26oe%3D120861&amp;_doc_docfn=U2FsdGVkX1+/WCcP6fkJy32rNSynJIc+lQeqPTPV7593JYRmSJj7g6RnDYl97s01vqBIJ4lcDhV8GcKp6GNuI11MacCI999HuU/uuABq1Ts=&amp;center_on_screen=true&amp;float_window=true&amp;height=800&amp;positioning_strategy=center_on_screen&amp;width=950" xr:uid="{00000000-0004-0000-0000-00005C000000}"/>
    <hyperlink ref="C55" r:id="rId80" display="https://my.apps.factset.com/viewer/?_app_id=central_doc_viewer&amp;_dd2=%26f%3Dsld%26c%3Dtrue%26os%3D125000%26oe%3D125005&amp;_doc_docfn=U2FsdGVkX18Rs2LOiSKT93SI4Ivov2m3mg1G71v1QhWQa75jBarDSaHlF0FSZYUC+FolldDin0Qzp1Y6T+r7FH9uwnf50PLTYy9YGF1//Bs=&amp;center_on_screen=true&amp;float_window=true&amp;height=800&amp;positioning_strategy=center_on_screen&amp;width=950" xr:uid="{00000000-0004-0000-0000-00005D000000}"/>
    <hyperlink ref="B55" r:id="rId81" display="https://my.apps.factset.com/viewer/?_app_id=central_doc_viewer&amp;_dd2=%26f%3Dsld%26c%3Dtrue%26os%3D207921%26oe%3D207926&amp;_doc_docfn=U2FsdGVkX18eXLpH7+bZsukDu7mCfvMuD2tmn7nzTMO7/v+ojhoCFBeY5INnxfCatv+a0FljKcoxbVqfKKioVTBspZMRJs3x+4xaw4qKq94=&amp;center_on_screen=true&amp;float_window=true&amp;height=800&amp;positioning_strategy=center_on_screen&amp;width=950" xr:uid="{00000000-0004-0000-0000-00005E000000}"/>
    <hyperlink ref="O60" r:id="rId82" display="https://my.apps.factset.com/viewer/?_app_id=central_doc_viewer&amp;_dd2=%26f%3Dsld%26c%3Dtrue%26os%3D128538%26oe%3D128544&amp;_doc_docfn=U2FsdGVkX1/2OnFRgj3NcyC5NdNlHsAU0GXyKjcztmL7rVPpfZHm5Vm8S3Q+kDWs+ZCgTm2XtcBfacXhat9/V8jYPKjf4jsvCwsBNO4DMLw=&amp;center_on_screen=true&amp;float_window=true&amp;height=800&amp;positioning_strategy=center_on_screen&amp;width=950" xr:uid="{00000000-0004-0000-0000-000075000000}"/>
    <hyperlink ref="J60" r:id="rId83" display="https://my.apps.factset.com/viewer/?_app_id=central_doc_viewer&amp;_dd2=%26f%3Dsld%26c%3Dtrue%26os%3D128767%26oe%3D128773&amp;_doc_docfn=U2FsdGVkX19uoIAsEAQgnnBxwR7ahroixFyJa9MbHa9awW6MGzZiThFyJek2OA06U2i7LAgTUyf03I5uFTU4PzCzF+Xpqbp4hXGxH6IWc6Q=&amp;center_on_screen=true&amp;float_window=true&amp;height=800&amp;positioning_strategy=center_on_screen&amp;width=950" xr:uid="{00000000-0004-0000-0000-000076000000}"/>
    <hyperlink ref="E60" r:id="rId84" display="https://my.apps.factset.com/viewer/?_app_id=central_doc_viewer&amp;_dd2=%26f%3Dsld%26c%3Dtrue%26os%3D128996%26oe%3D129002&amp;_doc_docfn=U2FsdGVkX1/H2+76Js0SBvcaBCBUoQ6gQ+3Wum0VVlRZeQe3zH778WHYFj7ZoVMOKCa4qlVh6At9YEGpUQNRt2kUEbbcwF44Y5rvJSkCScU=&amp;center_on_screen=true&amp;float_window=true&amp;height=800&amp;positioning_strategy=center_on_screen&amp;width=950" xr:uid="{00000000-0004-0000-0000-000077000000}"/>
    <hyperlink ref="D60" r:id="rId85" display="https://my.apps.factset.com/viewer/?_app_id=central_doc_viewer&amp;_dd2=%26f%3Dsld%26c%3Dtrue%26os%3D124278%26oe%3D124284&amp;_doc_docfn=U2FsdGVkX1/FkJMkus8eMEWlaz4SF6jrPBuwcpurMNWQObNw+UTypSClPXCPuh+h9g/Zqc7xOmc+eRLFtvvCMABGP0asBVe4jZ0g6+gETQg=&amp;center_on_screen=true&amp;float_window=true&amp;height=800&amp;positioning_strategy=center_on_screen&amp;width=950" xr:uid="{00000000-0004-0000-0000-000078000000}"/>
    <hyperlink ref="C60" r:id="rId86" display="https://my.apps.factset.com/viewer/?_app_id=central_doc_viewer&amp;_dd2=%26f%3Dsld%26c%3Dtrue%26os%3D128448%26oe%3D128454&amp;_doc_docfn=U2FsdGVkX1/mEaSTV/xqD/MvqroHdpkmNpMAKD7RLYndfCJZo8AtcLl97DJW9bcBqhjbQwBrDiOi29F8gXRlCRKXAfElFYkl+/xnnHkalGo=&amp;center_on_screen=true&amp;float_window=true&amp;height=800&amp;positioning_strategy=center_on_screen&amp;width=950" xr:uid="{00000000-0004-0000-0000-000079000000}"/>
    <hyperlink ref="B60" r:id="rId87" display="https://my.apps.factset.com/viewer/?_app_id=central_doc_viewer&amp;_dd2=%26f%3Dsld%26c%3Dtrue%26os%3D211371%26oe%3D211375&amp;_doc_docfn=U2FsdGVkX1+X5lhZ7/xtPRMbzr5uc0v5jVvqrMlLX2l36DgzFB2PVdu43sDGPJXUD4B3OEhig0orU1bZk+btlyuSvl4ZRJFdEbM4jwgiqHE=&amp;center_on_screen=true&amp;float_window=true&amp;height=800&amp;positioning_strategy=center_on_screen&amp;width=950" xr:uid="{00000000-0004-0000-0000-00007A000000}"/>
    <hyperlink ref="O63" r:id="rId88" display="https://my.apps.factset.com/viewer/?_app_id=central_doc_viewer&amp;_dd2=%26f%3Dsld%26c%3Dtrue%26os%3D130450%26oe%3D130460&amp;_doc_docfn=U2FsdGVkX1+qBonXqdiVoZovQhVZ1DOlReOMzEqrxltGaxiUqIfWGmS0oqIIkOOPHzciGxk3EljhvDuB5kqtcflA3z73UA1Zas3xfLS/5yU=&amp;center_on_screen=true&amp;float_window=true&amp;height=800&amp;positioning_strategy=center_on_screen&amp;width=950" xr:uid="{00000000-0004-0000-0000-000083000000}"/>
    <hyperlink ref="J63" r:id="rId89" display="https://my.apps.factset.com/viewer/?_app_id=central_doc_viewer&amp;_dd2=%26f%3Dsld%26c%3Dtrue%26os%3D130684%26oe%3D130694&amp;_doc_docfn=U2FsdGVkX1/UmjW4xiRRdA8/rlh1nZr2a0k7RKImD5tGXqx4FqMBhK5S6+pPHFBqtv90/3LJ1suDEubRX/mOM7vZEKluVUrsBBULIQOLltc=&amp;center_on_screen=true&amp;float_window=true&amp;height=800&amp;positioning_strategy=center_on_screen&amp;width=950" xr:uid="{00000000-0004-0000-0000-000084000000}"/>
    <hyperlink ref="E63" r:id="rId90" display="https://my.apps.factset.com/viewer/?_app_id=central_doc_viewer&amp;_dd2=%26f%3Dsld%26c%3Dtrue%26os%3D130918%26oe%3D130928&amp;_doc_docfn=U2FsdGVkX1+KMF+Re0MHovCU6138IF9pieJqeeg+pZhJ8KG3ZpOvuZIzSWIQjYl21a6Rwmf5af0G2jEmyTbuhftk1lr1IwK2UoeZJHdsx8A=&amp;center_on_screen=true&amp;float_window=true&amp;height=800&amp;positioning_strategy=center_on_screen&amp;width=950" xr:uid="{00000000-0004-0000-0000-000085000000}"/>
    <hyperlink ref="D63" r:id="rId91" display="https://my.apps.factset.com/viewer/?_app_id=central_doc_viewer&amp;_dd2=%26f%3Dsld%26c%3Dtrue%26os%3D126244%26oe%3D126254&amp;_doc_docfn=U2FsdGVkX1+HxVNyusCX9GKZDwtQ5VPFZifAjScc4kqlxirE9kjMXh5ePWaODPyCRcnvQGyLJWQktBei4rPwfHT81Com3S+VplT4dwG1pNQ=&amp;center_on_screen=true&amp;float_window=true&amp;height=800&amp;positioning_strategy=center_on_screen&amp;width=950" xr:uid="{00000000-0004-0000-0000-000086000000}"/>
    <hyperlink ref="C63" r:id="rId92" display="https://my.apps.factset.com/viewer/?_app_id=central_doc_viewer&amp;_dd2=%26f%3Dsld%26c%3Dtrue%26os%3D130400%26oe%3D130410&amp;_doc_docfn=U2FsdGVkX1/leiGMS04HVVuKDHgR2zKCn3BPZo9zi1kFePkG1KLXmSiQ5AEnBJOUZVrQ4hSg3WkeQPpluPFSIxmoazAOKXOF5dL8XtzPZyg=&amp;center_on_screen=true&amp;float_window=true&amp;height=800&amp;positioning_strategy=center_on_screen&amp;width=950" xr:uid="{00000000-0004-0000-0000-000087000000}"/>
    <hyperlink ref="B63" r:id="rId93" display="https://my.apps.factset.com/viewer/?_app_id=central_doc_viewer&amp;_dd2=%26f%3Dsld%26c%3Dtrue%26os%3D213323%26oe%3D213333&amp;_doc_docfn=U2FsdGVkX1+Ovx8QTxPXQr0C25JG5G9dpLCp80oCanSTB7YsIquKoivNibeyqkeTcIOWCPqWcm/9z8BFAfrc/QtEduWosNXTDXjIy8b2H3I=&amp;center_on_screen=true&amp;float_window=true&amp;height=800&amp;positioning_strategy=center_on_screen&amp;width=950" xr:uid="{00000000-0004-0000-0000-000088000000}"/>
    <hyperlink ref="P18" r:id="rId94" display="https://my.apps.factset.com/viewer/?_app_id=central_doc_viewer&amp;_dd2=%26f%3Dsld%26c%3Dtrue%26os%3D99474%26oe%3D99481&amp;_doc_docfn=U2FsdGVkX19z1YwFwLpadS97687mlMIw/ysTrgu4ZmyvxZaw/zi6pZz6ygnPSMK6z60JIKplxH6F50LFPupcJVMCKQXnwnHVMDOydXlBnxY=&amp;center_on_screen=true&amp;float_window=true&amp;height=800&amp;positioning_strategy=center_on_screen&amp;width=950" xr:uid="{6313F81B-F4C9-411B-B79B-B66AD956D6B6}"/>
    <hyperlink ref="P23" r:id="rId95" display="https://my.apps.factset.com/viewer/?_app_id=central_doc_viewer&amp;_dd2=%26f%3Dsld%26c%3Dtrue%26os%3D100019%26oe%3D100025&amp;_doc_docfn=U2FsdGVkX18d6O841fBdNh09M3m86jceRXvc7+Wai1EMBfttsz5kdy8g0QwNqavsXna1yha+rNgwgxK1kVvim7THJzRKBEOCFT77MmPdYM4=&amp;center_on_screen=true&amp;float_window=true&amp;height=800&amp;positioning_strategy=center_on_screen&amp;width=950" xr:uid="{F8A7F1C6-4A20-49A7-9F8F-D5B5D33E4AFA}"/>
    <hyperlink ref="P24" r:id="rId96" display="https://my.apps.factset.com/viewer/?_app_id=central_doc_viewer&amp;_dd2=%26f%3Dsld%26c%3Dtrue%26os%3D100514%26oe%3D100520&amp;_doc_docfn=U2FsdGVkX18YA+in0E78aFipBCukwc8sHU+UyecdCogpON9Kl8MNmgzupHdDpN+sSXBYSbmas+6l6RPvUMiF+x5joM879vc810ayT9EUd3Q=&amp;center_on_screen=true&amp;float_window=true&amp;height=800&amp;positioning_strategy=center_on_screen&amp;width=950" xr:uid="{1DBCD02A-BD6C-44DB-AA79-722D249E0665}"/>
    <hyperlink ref="P36" r:id="rId97" display="https://my.apps.factset.com/viewer/?_app_id=central_doc_viewer&amp;_dd2=%26f%3Dsld%26c%3Dtrue%26os%3D102349%26oe%3D102355&amp;_doc_docfn=U2FsdGVkX1+lqyHmSv6+o6tvLJT/T6eDGvsUIrJ1xufk70s9GBW/lOUfSzoBHgdOY2wn8N5gpwQBSNG1P6p07F5W1ygFhQUt3zUAvbkjnRs=&amp;center_on_screen=true&amp;float_window=true&amp;height=800&amp;positioning_strategy=center_on_screen&amp;width=950" xr:uid="{BC489580-7B52-473F-BB1B-3FD5D373DD4B}"/>
    <hyperlink ref="P28" r:id="rId98" display="https://my.apps.factset.com/viewer/?_app_id=central_doc_viewer&amp;_dd2=%26f%3Dsld%26c%3Dtrue%26os%3D101298%26oe%3D101304&amp;_doc_docfn=U2FsdGVkX1+Vmi8TWsqETV7lhGQx6PU8JdpLiu2bwg2HJMb8HD+2G+yDUSN92+GxZF2f6+e+cidMZcaBugTE1hy/YLdkfxXolw9UvJHmmgY=&amp;center_on_screen=true&amp;float_window=true&amp;height=800&amp;positioning_strategy=center_on_screen&amp;width=950" xr:uid="{8398C06D-F3BA-4223-8ABC-2CACBD66CCFD}"/>
    <hyperlink ref="P32" r:id="rId99" display="https://my.apps.factset.com/viewer/?_app_id=central_doc_viewer&amp;_dd2=%26f%3Dsld%26c%3Dtrue%26os%3D101838%26oe%3D101843&amp;_doc_docfn=U2FsdGVkX18j9st7Kj5GQnWTa0B8wBzu3N5pOwzWK2PxNaUR324JEpCK7VJ4BNPbZlHP1SAMwe/UXDLz5Psqgd8mjek2Mo76+iGQ7dBRkzM=&amp;center_on_screen=true&amp;float_window=true&amp;height=800&amp;positioning_strategy=center_on_screen&amp;width=950" xr:uid="{5AD81810-36D5-4AD0-8594-8E63DFBABCED}"/>
    <hyperlink ref="P37" r:id="rId100" display="https://my.apps.factset.com/viewer/?_app_id=central_doc_viewer&amp;_dd2=%26f%3Dsld%26c%3Dtrue%26os%3D102853%26oe%3D102859&amp;_doc_docfn=U2FsdGVkX18pAI8e8K+W4PapORXzYZsuHv1nbXVD/RYWs38aBT2jubHe4I51XWwifrbzw7sLDHDFjNFmfa0XEXBnHVhPHxNhQVwaRNOBsFE=&amp;center_on_screen=true&amp;float_window=true&amp;height=800&amp;positioning_strategy=center_on_screen&amp;width=950" xr:uid="{A5AA4688-7E24-4B0A-93E0-37BBD6F2E88B}"/>
    <hyperlink ref="P40" r:id="rId101" display="https://my.apps.factset.com/viewer/?_app_id=central_doc_viewer&amp;_dd2=%26f%3Dsld%26c%3Dtrue%26os%3D103610%26oe%3D103615&amp;_doc_docfn=U2FsdGVkX19y7nCbP6o+f7a3QYHEZDHPz1njT7IUSXo7M5fjDodsENmrJfw2uAqu9FjSE2/cBNXQiMp2y27+6VaewSg0OlmSGdmuM4p+UXk=&amp;center_on_screen=true&amp;float_window=true&amp;height=800&amp;positioning_strategy=center_on_screen&amp;width=950" xr:uid="{77BDD4C3-FA64-4FEB-A191-D6B1E45F8917}"/>
    <hyperlink ref="P44" r:id="rId102" display="https://my.apps.factset.com/viewer/?_app_id=central_doc_viewer&amp;_dd2=%26f%3Dsld%26c%3Dtrue%26os%3D104103%26oe%3D104108&amp;_doc_docfn=U2FsdGVkX199hZVZouj2zdZQR8pOZ4zI9TYlNXxTkNHegbuFV26eon2iBDuY3WiUWfjU2zNP2liojwlz8h6hPtS9mpSc5W/lL9HSl57GNbU=&amp;center_on_screen=true&amp;float_window=true&amp;height=800&amp;positioning_strategy=center_on_screen&amp;width=950" xr:uid="{AA60963F-D4AD-4F46-B95A-C3C6AD20DD67}"/>
    <hyperlink ref="P46" r:id="rId103" display="https://my.apps.factset.com/viewer/?_app_id=central_doc_viewer&amp;_dd2=%26f%3Dsld%26c%3Dtrue%26os%3D104611%26oe%3D104616&amp;_doc_docfn=U2FsdGVkX1/z3XH85sGoskvBU/B5jgEXA5wzLfTs502SRcCX05Apu0G87ZfOoZr2xyI/OpfndXvjZmurGHKARFUBTmPMRnkLfJwi4Akw9zc=&amp;center_on_screen=true&amp;float_window=true&amp;height=800&amp;positioning_strategy=center_on_screen&amp;width=950" xr:uid="{7C21F20F-2076-4F51-88C2-C9E1FD2D6511}"/>
    <hyperlink ref="P49" r:id="rId104" display="https://my.apps.factset.com/viewer/?_app_id=central_doc_viewer&amp;_dd2=%26f%3Dsld%26c%3Dtrue%26os%3D105142%26oe%3D105145&amp;_doc_docfn=U2FsdGVkX18rIhlQWI5HBNieU38bo/YeogzEfxoGfwBH4NSZool/2EFnlC8zOtKwxgm2t93BadAk5UW/XAu3dbp4iHX27AHfu55KgeS2QXw=&amp;center_on_screen=true&amp;float_window=true&amp;height=800&amp;positioning_strategy=center_on_screen&amp;width=950" xr:uid="{EBDA21B3-5B29-4669-A7CE-B63C95FC9281}"/>
    <hyperlink ref="P50" r:id="rId105" display="https://my.apps.factset.com/viewer/?_app_id=central_doc_viewer&amp;_dd2=%26f%3Dsld%26c%3Dtrue%26os%3D105731%26oe%3D105737&amp;_doc_docfn=U2FsdGVkX19Li82gGMsgrRa3QUuEMvtOgbR1JaqYU3mRUGTnIT8Kl0nQo35Ho3pCk3M6zucSOCGn4UhVTauipfhyNMrREDcyDraDjd7c8rI=&amp;center_on_screen=true&amp;float_window=true&amp;height=800&amp;positioning_strategy=center_on_screen&amp;width=950" xr:uid="{421C6641-518A-4A73-971D-0197473B7BD0}"/>
    <hyperlink ref="P52" r:id="rId106" display="https://my.apps.factset.com/viewer/?_app_id=central_doc_viewer&amp;_dd2=%26f%3Dsld%26c%3Dtrue%26os%3D106307%26oe%3D106312&amp;_doc_docfn=U2FsdGVkX18mB2gjqeuaJCpbIVh7Tje8SCs9yB6b4NTng2iY5xkEmtSmJRCo+zgFE0DiiTwOKT3RzFZRDeOltL2c1I/j8walMANU9JSdaT0=&amp;center_on_screen=true&amp;float_window=true&amp;height=800&amp;positioning_strategy=center_on_screen&amp;width=950" xr:uid="{B1BBA973-5562-4482-9928-21D145C6C099}"/>
    <hyperlink ref="P55" r:id="rId107" display="https://my.apps.factset.com/viewer/?_app_id=central_doc_viewer&amp;_dd2=%26f%3Dsld%26c%3Dtrue%26os%3D106795%26oe%3D106801&amp;_doc_docfn=U2FsdGVkX19dc45VvMvABIWXZcH4z6hD7Q086iKH0dYiXggIEW1GdvymHK+a1X4gZlwuGTv+3M0Mx/nWAsofUmqDOrZZTtFWst3yPPxt5Wk=&amp;center_on_screen=true&amp;float_window=true&amp;height=800&amp;positioning_strategy=center_on_screen&amp;width=950" xr:uid="{EAF56E12-E778-426C-B142-B114FB4A8357}"/>
    <hyperlink ref="P60" r:id="rId108" display="https://my.apps.factset.com/viewer/?_app_id=central_doc_viewer&amp;_dd2=%26f%3Dsld%26c%3Dtrue%26os%3D108111%26oe%3D108115&amp;_doc_docfn=U2FsdGVkX1+Y8tedQ//Kvk2Ds2Ex83BXF3VhUy913EZVL/RIxZM+EE5yS9iwyxMy/sTzGdDkr+Wcm0zlk0fu7C2JDtnISVQy2YiayxptzRE=&amp;center_on_screen=true&amp;float_window=true&amp;height=800&amp;positioning_strategy=center_on_screen&amp;width=950" xr:uid="{8DAC2813-8B1F-440C-9857-4C512777EC43}"/>
    <hyperlink ref="P63" r:id="rId109" display="https://my.apps.factset.com/viewer/?_app_id=central_doc_viewer&amp;_dd2=%26f%3Dsld%26c%3Dtrue%26os%3D109495%26oe%3D109505&amp;_doc_docfn=U2FsdGVkX18S2M8HQQnuTd+wiNK2MGEbVY+mCvPkbof7ErKKMR+7fLz2D6Hh1hfDw0y3dLkfLbQdHGA6DCEeuwmVCSNaNlOTIHQ4dRCQ5qk=&amp;center_on_screen=true&amp;float_window=true&amp;height=800&amp;positioning_strategy=center_on_screen&amp;width=950" xr:uid="{BC639FDF-2FA6-405D-9DA0-8C0F3646944C}"/>
    <hyperlink ref="N18" r:id="rId110" display="https://my.apps.factset.com/viewer/?_app_id=central_doc_viewer&amp;_dd2=%26f%3Dsld%26c%3Dtrue%26os%3D24499%26oe%3D24508&amp;_doc_docfn=U2FsdGVkX1+/g9LD3W6Kd1AjLYDoLsktj6M3BbqNOAUgKkeaarbiahhFNhDzuZ8Tuq3Vnd61oZw1BXfDn8lASQ==&amp;center_on_screen=true&amp;float_window=true&amp;height=800&amp;positioning_strategy=center_on_screen&amp;width=950" xr:uid="{2A694F28-3CD8-45C8-81CC-28C24EEE3448}"/>
    <hyperlink ref="N23" r:id="rId111" display="https://my.apps.factset.com/viewer/?_app_id=central_doc_viewer&amp;_dd2=%26f%3Dsld%26c%3Dtrue%26os%3D26352%26oe%3D26358&amp;_doc_docfn=U2FsdGVkX1+Bvg/uWr4jWLgeHaRMAjWgJ9RVGB63EXJDV4jNKaYlFOpCYMZ7WtUtB9EukdKUNp/7EJh2JJN1WQ==&amp;center_on_screen=true&amp;float_window=true&amp;height=800&amp;positioning_strategy=center_on_screen&amp;width=950" xr:uid="{C2594175-7FBF-4981-B449-C4C81FF2627E}"/>
    <hyperlink ref="N24" r:id="rId112" display="https://my.apps.factset.com/viewer/?_app_id=central_doc_viewer&amp;_dd2=%26f%3Dsld%26c%3Dtrue%26os%3D27715%26oe%3D27721&amp;_doc_docfn=U2FsdGVkX1+ZruBqg+y7LjkXpDnvn/QXKFXWIcIlIgxvVHyqkytbGNCdoCdHlxyZTRQ3JB0M15uqjEpUzBUXVQ==&amp;center_on_screen=true&amp;float_window=true&amp;height=800&amp;positioning_strategy=center_on_screen&amp;width=950" xr:uid="{72A4143C-2063-4B15-8022-574A25900104}"/>
    <hyperlink ref="N36" r:id="rId113" display="https://my.apps.factset.com/viewer/?_app_id=central_doc_viewer&amp;_dd2=%26f%3Dsld%26c%3Dtrue%26os%3D32989%26oe%3D32995&amp;_doc_docfn=U2FsdGVkX1+Tv7YyVXe+3yg+5x1lbgYRLqC6sXNU5h8Gwa9+DtgdSe13Qcw5PoFIWX1qeJqfKWJZP9KO5z6OaA==&amp;center_on_screen=true&amp;float_window=true&amp;height=800&amp;positioning_strategy=center_on_screen&amp;width=950" xr:uid="{4F26B804-435D-4477-8E5B-EF37707A564A}"/>
    <hyperlink ref="N28" r:id="rId114" display="https://my.apps.factset.com/viewer/?_app_id=central_doc_viewer&amp;_dd2=%26f%3Dsld%26c%3Dtrue%26os%3D30233%26oe%3D30239&amp;_doc_docfn=U2FsdGVkX19fB8XGxuBiyiBMw06k6v7QE4Uw8/Q5vBn46eot354JM8UYoGqdJJNkrSyLOrUlcx1FsG2MzDKCQA==&amp;center_on_screen=true&amp;float_window=true&amp;height=800&amp;positioning_strategy=center_on_screen&amp;width=950" xr:uid="{31F0226D-129C-43EF-A7A8-E29243826F96}"/>
    <hyperlink ref="N32" r:id="rId115" display="https://my.apps.factset.com/viewer/?_app_id=central_doc_viewer&amp;_dd2=%26f%3Dsld%26c%3Dtrue%26os%3D31484%26oe%3D31489&amp;_doc_docfn=U2FsdGVkX19OXs7F7vZaTL/k+Izu0lURcF1Aq4BdUrh0GAwx3q92YME0YokDjj5Sr8VweU6Ip+ZBAuPn7/7dsg==&amp;center_on_screen=true&amp;float_window=true&amp;height=800&amp;positioning_strategy=center_on_screen&amp;width=950" xr:uid="{699D7811-BE5F-4B80-8F83-989767D400DB}"/>
    <hyperlink ref="N37" r:id="rId116" display="https://my.apps.factset.com/viewer/?_app_id=central_doc_viewer&amp;_dd2=%26f%3Dsld%26c%3Dtrue%26os%3D34608%26oe%3D34613&amp;_doc_docfn=U2FsdGVkX1+6ST5JfXpFa5mgbvoeA29CaCSm6lxspi6Mv4+3qV/L9/pVlCE8xie9v93aruA6yNrf0QspsSo/9Q==&amp;center_on_screen=true&amp;float_window=true&amp;height=800&amp;positioning_strategy=center_on_screen&amp;width=950" xr:uid="{96FF4176-825F-433F-9814-F14C09F82C5C}"/>
    <hyperlink ref="N40" r:id="rId117" display="https://my.apps.factset.com/viewer/?_app_id=central_doc_viewer&amp;_dd2=%26f%3Dsld%26c%3Dtrue%26os%3D37429%26oe%3D37434&amp;_doc_docfn=U2FsdGVkX1/NWjSspK9aBmIBKf7n1zuvk7DI0bLmnKuG+Ab6gQ9h/2+1uosBpDQqmCK5WcgoQv10AlufnvulvA==&amp;center_on_screen=true&amp;float_window=true&amp;height=800&amp;positioning_strategy=center_on_screen&amp;width=950" xr:uid="{09EC661D-674D-4907-9096-E7945BA5BABC}"/>
    <hyperlink ref="N44" r:id="rId118" display="https://my.apps.factset.com/viewer/?_app_id=central_doc_viewer&amp;_dd2=%26f%3Dsld%26c%3Dtrue%26os%3D38594%26oe%3D38599&amp;_doc_docfn=U2FsdGVkX1893I4MkOSCfuJfdNUu8WDr+QmwvizEeFoh9RlYQGlczSXKnEuCAOkcIBP7VN7HY1WStLC1YHMKew==&amp;center_on_screen=true&amp;float_window=true&amp;height=800&amp;positioning_strategy=center_on_screen&amp;width=950" xr:uid="{AC3A1EE9-D5A1-4A02-97C7-E3AC51C7F0AF}"/>
    <hyperlink ref="N46" r:id="rId119" display="https://my.apps.factset.com/viewer/?_app_id=central_doc_viewer&amp;_dd2=%26f%3Dsld%26c%3Dtrue%26os%3D39829%26oe%3D39834&amp;_doc_docfn=U2FsdGVkX1/hB/lmGQUTNTR9ITeRkfUXRHv2W94sz4Gu13ZlhDYeFk+1IbjGhu1XJEHiBlR3VY0I7jkhneCL6g==&amp;center_on_screen=true&amp;float_window=true&amp;height=800&amp;positioning_strategy=center_on_screen&amp;width=950" xr:uid="{71FF46FC-5737-4237-91C2-B8F62F36554D}"/>
    <hyperlink ref="N49" r:id="rId120" display="https://my.apps.factset.com/viewer/?_app_id=central_doc_viewer&amp;_dd2=%26f%3Dsld%26c%3Dtrue%26os%3D41336%26oe%3D41339&amp;_doc_docfn=U2FsdGVkX18r08iAke4dwyK+CSixoAziKQ2WueoebzQW5ph/TFXlzoEVR5slFuAjlUGeMLRwzBEk6zrQzVe7dQ==&amp;center_on_screen=true&amp;float_window=true&amp;height=800&amp;positioning_strategy=center_on_screen&amp;width=950" xr:uid="{6ECC1691-CA95-4FB0-BBB4-939B81E4590D}"/>
    <hyperlink ref="N50" r:id="rId121" display="https://my.apps.factset.com/viewer/?_app_id=central_doc_viewer&amp;_dd2=%26f%3Dsld%26c%3Dtrue%26os%3D42886%26oe%3D42891&amp;_doc_docfn=U2FsdGVkX1+Zp7a0Vuq8XUcIwDRs+IT9yk5Mtz1bPJtoynkpe2Re8cGvQ+1Oh5k02zvZw8yCCkNE6d8kEHO+GQ==&amp;center_on_screen=true&amp;float_window=true&amp;height=800&amp;positioning_strategy=center_on_screen&amp;width=950" xr:uid="{0126EC8A-D91F-46C1-8593-867F2680230F}"/>
    <hyperlink ref="N52" r:id="rId122" display="https://my.apps.factset.com/viewer/?_app_id=central_doc_viewer&amp;_dd2=%26f%3Dsld%26c%3Dtrue%26os%3D44240%26oe%3D44245&amp;_doc_docfn=U2FsdGVkX1+l+BU/YiNaO4o8z6H1Tq4MIKZpKVxHZAzXuk7Yj+mP9GRrW+yDbxU2xFxGNzXWiCHMlk62OkFIhg==&amp;center_on_screen=true&amp;float_window=true&amp;height=800&amp;positioning_strategy=center_on_screen&amp;width=950" xr:uid="{5FB45647-D324-431C-A184-5FEEADCDB73A}"/>
    <hyperlink ref="N55" r:id="rId123" display="https://my.apps.factset.com/viewer/?_app_id=central_doc_viewer&amp;_dd2=%26f%3Dsld%26c%3Dtrue%26os%3D45595%26oe%3D45600&amp;_doc_docfn=U2FsdGVkX1/6C0MhkVo6LWrkCj7Cojrvr8bhD/bMv/OV+3lYZWMGDsGoDfEHmt5ZiEBsdwmJ/zV3cL7UwwEN4A==&amp;center_on_screen=true&amp;float_window=true&amp;height=800&amp;positioning_strategy=center_on_screen&amp;width=950" xr:uid="{34AE7238-F3E7-47D2-85A8-CE3C0EC89C0D}"/>
    <hyperlink ref="N60" r:id="rId124" display="https://my.apps.factset.com/viewer/?_app_id=central_doc_viewer&amp;_dd2=%26f%3Dsld%26c%3Dtrue%26os%3D52783%26oe%3D52789&amp;_doc_docfn=U2FsdGVkX18QLmZIZvIeFwI3m/A5eSWmkqliE1ao2huPM0vL/oriqjO6b40pgJ98sOE++q7RlQ1S6h4XASg1xQ==&amp;center_on_screen=true&amp;float_window=true&amp;height=800&amp;positioning_strategy=center_on_screen&amp;width=950" xr:uid="{68F9B2E8-BB71-419D-B9C7-F12B5A277345}"/>
    <hyperlink ref="N63" r:id="rId125" display="https://my.apps.factset.com/viewer/?_app_id=central_doc_viewer&amp;_dd2=%26f%3Dsld%26c%3Dtrue%26os%3D57053%26oe%3D57063&amp;_doc_docfn=U2FsdGVkX18znCP14iCGtltjshfONR3NBeEe7kha0SjkTTI+t4ZExLdAGGsBk5W+KpkR2lFOq0J7PpO3crNsBw==&amp;center_on_screen=true&amp;float_window=true&amp;height=800&amp;positioning_strategy=center_on_screen&amp;width=950" xr:uid="{6F42CE0A-CA83-4C62-8A56-A458577A49CE}"/>
    <hyperlink ref="M18" r:id="rId126" display="https://my.apps.factset.com/viewer/?_app_id=central_doc_viewer&amp;_dd2=%26f%3Dsld%26c%3Dtrue%26os%3D88179%26oe%3D88186&amp;_doc_docfn=U2FsdGVkX1/LntqODKzvF0R3nd6GCtkhHPf6a+P6HIDb/45OLVgyb5OeVqByEadQpx2TQvsV+DKyME3dcUIiM2xkEvNHzdmr9TwmFQkhi6I=&amp;center_on_screen=true&amp;float_window=true&amp;height=800&amp;positioning_strategy=center_on_screen&amp;width=950" xr:uid="{90A23724-EA5F-4B88-92A9-DBD1190B2DCD}"/>
    <hyperlink ref="M23" r:id="rId127" display="https://my.apps.factset.com/viewer/?_app_id=central_doc_viewer&amp;_dd2=%26f%3Dsld%26c%3Dtrue%26os%3D89192%26oe%3D89198&amp;_doc_docfn=U2FsdGVkX1/zgfTqIfIsyY4vQYhcuRf/fV4FRbjh20x5T7+VIBwdz+rIUgosaZaxIuJRleByi4ngVkoSVXvzF0MiCFn+ShMq+kckXl0CqSo=&amp;center_on_screen=true&amp;float_window=true&amp;height=800&amp;positioning_strategy=center_on_screen&amp;width=950" xr:uid="{DCF70636-FB01-463C-9885-2C5BEC3FBA11}"/>
    <hyperlink ref="M24" r:id="rId128" display="https://my.apps.factset.com/viewer/?_app_id=central_doc_viewer&amp;_dd2=%26f%3Dsld%26c%3Dtrue%26os%3D90103%26oe%3D90109&amp;_doc_docfn=U2FsdGVkX18x+hb5luGiBAjj6rNg1FWJm47HpQ7ehSysv7PgErQkn8A863sI1oxFojef+niTEGkji3zI06DMh0Q4gXQZiEz9JyyQ0u3TC7s=&amp;center_on_screen=true&amp;float_window=true&amp;height=800&amp;positioning_strategy=center_on_screen&amp;width=950" xr:uid="{0AAEAB84-3071-4F30-9E4C-A4C4E749401F}"/>
    <hyperlink ref="M36" r:id="rId129" display="https://my.apps.factset.com/viewer/?_app_id=central_doc_viewer&amp;_dd2=%26f%3Dsld%26c%3Dtrue%26os%3D93306%26oe%3D93312&amp;_doc_docfn=U2FsdGVkX18sQS3k674ro3/5uk3qukbjhWwSsBOEsFnSMazSChqOo4d7dChLDTbs6mWN6W+4OBkRX+H4wprhsSvSbtCvtZTZgnrJIuYdT/o=&amp;center_on_screen=true&amp;float_window=true&amp;height=800&amp;positioning_strategy=center_on_screen&amp;width=950" xr:uid="{49CBD18C-6293-4622-BDDB-EB2917ECE621}"/>
    <hyperlink ref="M28" r:id="rId130" display="https://my.apps.factset.com/viewer/?_app_id=central_doc_viewer&amp;_dd2=%26f%3Dsld%26c%3Dtrue%26os%3D91405%26oe%3D91411&amp;_doc_docfn=U2FsdGVkX19+jVgpbbWQcwO/mBXsCjncmAJvBARqibgro3AAEg/t/jLJfY6yo7q5KNu7u+9Bye3FFlHyrGNi6siUfN2kJgD64xY3LiEKNmc=&amp;center_on_screen=true&amp;float_window=true&amp;height=800&amp;positioning_strategy=center_on_screen&amp;width=950" xr:uid="{62A8EEEB-B794-4866-B024-5EE978EB8CD5}"/>
    <hyperlink ref="M32" r:id="rId131" display="https://my.apps.factset.com/viewer/?_app_id=central_doc_viewer&amp;_dd2=%26f%3Dsld%26c%3Dtrue%26os%3D92381%26oe%3D92386&amp;_doc_docfn=U2FsdGVkX1+nd/wvQGWJLa987SWAdTeu14gwDGtW9VYURFjr5K3vPMFOLeZs7s+HOCJBsYYJaUPwNY5UYZtbUirl80m3rhGrbNHaGCdhyRw=&amp;center_on_screen=true&amp;float_window=true&amp;height=800&amp;positioning_strategy=center_on_screen&amp;width=950" xr:uid="{74DBF169-4ECB-4ED6-A76F-6856E7AA11FE}"/>
    <hyperlink ref="M37" r:id="rId132" display="https://my.apps.factset.com/viewer/?_app_id=central_doc_viewer&amp;_dd2=%26f%3Dsld%26c%3Dtrue%26os%3D94210%26oe%3D94215&amp;_doc_docfn=U2FsdGVkX1/BAxDHtHb0Kvjfd2/UeoF3Z+y4+Ft2Ito6katVRrmsLEm5W+yCDsCArq09++E6Rym5eVxV/CQVP68BtMyKESobIzjILdZu2wM=&amp;center_on_screen=true&amp;float_window=true&amp;height=800&amp;positioning_strategy=center_on_screen&amp;width=950" xr:uid="{11933114-55DE-4A45-9AE4-D4ACBCBA0A15}"/>
    <hyperlink ref="M40" r:id="rId133" display="https://my.apps.factset.com/viewer/?_app_id=central_doc_viewer&amp;_dd2=%26f%3Dsld%26c%3Dtrue%26os%3D95496%26oe%3D95501&amp;_doc_docfn=U2FsdGVkX189vrmotJEySvOAmp7p8K8TVlda8tv2JIUAKQZdXpqRuxDCJ6uYWV+ZDxcINXfNAF05uYsuZxI5XdgyYNPTV3mb15cHF0FoQSc=&amp;center_on_screen=true&amp;float_window=true&amp;height=800&amp;positioning_strategy=center_on_screen&amp;width=950" xr:uid="{17AA082E-1AC5-45F8-BDC2-F172016F7ADF}"/>
    <hyperlink ref="M44" r:id="rId134" display="https://my.apps.factset.com/viewer/?_app_id=central_doc_viewer&amp;_dd2=%26f%3Dsld%26c%3Dtrue%26os%3D96368%26oe%3D96371&amp;_doc_docfn=U2FsdGVkX19NafNNPwpGROGhZMNegHT3Tv+5uAQQ/j1AtFgfle5hLo1j0NfA348BzvkdcTMQ1D7Cpqc+HyY2cGkhggbygpF7Yg5VltnnAAs=&amp;center_on_screen=true&amp;float_window=true&amp;height=800&amp;positioning_strategy=center_on_screen&amp;width=950" xr:uid="{F74BFEE4-96D9-47DA-96B3-F8D1DF656DD4}"/>
    <hyperlink ref="M46" r:id="rId135" display="https://my.apps.factset.com/viewer/?_app_id=central_doc_viewer&amp;_dd2=%26f%3Dsld%26c%3Dtrue%26os%3D97273%26oe%3D97278&amp;_doc_docfn=U2FsdGVkX19IIhmbmzwnL4rC05V33BXBDGTmmN5rEw3lCximS8Unfd+6ecWeI36y07KD3jI2Ak20b6vLH/T2CvHBZNPYRhT7JHG6zjJDXeA=&amp;center_on_screen=true&amp;float_window=true&amp;height=800&amp;positioning_strategy=center_on_screen&amp;width=950" xr:uid="{742DD342-E056-48C3-BADE-826C0DC78E08}"/>
    <hyperlink ref="M49" r:id="rId136" display="https://my.apps.factset.com/viewer/?_app_id=central_doc_viewer&amp;_dd2=%26f%3Dsld%26c%3Dtrue%26os%3D98218%26oe%3D98223&amp;_doc_docfn=U2FsdGVkX1/xj5gYrXEQmxyb99rfuRrIsW6c2v/fDTZYcgx5iTpwXYT3LbTOF/iMq3g3X3cshGRV/QLpACXsI5nag7dwdQxGxMx1f8NEbcs=&amp;center_on_screen=true&amp;float_window=true&amp;height=800&amp;positioning_strategy=center_on_screen&amp;width=950" xr:uid="{5589023D-56B9-4A92-908D-84AE341FA8A0}"/>
    <hyperlink ref="M50" r:id="rId137" display="https://my.apps.factset.com/viewer/?_app_id=central_doc_viewer&amp;_dd2=%26f%3Dsld%26c%3Dtrue%26os%3D99215%26oe%3D99220&amp;_doc_docfn=U2FsdGVkX1/N5/acLOx/h6IEOcjdr+VW+RGavfGWxUla/Y7ZVOucDKZ8FaQhQpwWcMkb/sGW4XjbZWCM2i5mcEdNJMY6T9LXtoJvIm5BDZE=&amp;center_on_screen=true&amp;float_window=true&amp;height=800&amp;positioning_strategy=center_on_screen&amp;width=950" xr:uid="{E0E75F89-AE07-4BC7-9B77-3B749D6B2037}"/>
    <hyperlink ref="M52" r:id="rId138" display="https://my.apps.factset.com/viewer/?_app_id=central_doc_viewer&amp;_dd2=%26f%3Dsld%26c%3Dtrue%26os%3D100338%26oe%3D100341&amp;_doc_docfn=U2FsdGVkX1/TGEqg5OX5tQhSmjMIHqOU7C+KsmWRBl8hYwTiYHNtRLzU8T0JrVk7ZMVKJvJUh92PYRMuqOre0/E6fuP+tdFqQLr7YnXhZhs=&amp;center_on_screen=true&amp;float_window=true&amp;height=800&amp;positioning_strategy=center_on_screen&amp;width=950" xr:uid="{8627C562-23A7-4D35-AE5E-12839D9AB734}"/>
    <hyperlink ref="M55" r:id="rId139" display="https://my.apps.factset.com/viewer/?_app_id=central_doc_viewer&amp;_dd2=%26f%3Dsld%26c%3Dtrue%26os%3D101229%26oe%3D101234&amp;_doc_docfn=U2FsdGVkX194F9hJDbtqycaTdd47mwmd2n72DwrO8TnOXjaTf81Obq5rwWf6rAfBbDnN5wyJ7I4HgQrNP2h55+X9TLKKuwqGFx/9ZZO7TWQ=&amp;center_on_screen=true&amp;float_window=true&amp;height=800&amp;positioning_strategy=center_on_screen&amp;width=950" xr:uid="{468A6A01-993E-4AFE-8C9D-88A9320AC405}"/>
    <hyperlink ref="M60" r:id="rId140" display="https://my.apps.factset.com/viewer/?_app_id=central_doc_viewer&amp;_dd2=%26f%3Dsld%26c%3Dtrue%26os%3D105451%26oe%3D105454&amp;_doc_docfn=U2FsdGVkX1/8uvpwfhn+TwCZVwW/mEn0M+q2vT/Nky0dQaqFyb0gG/Io7ubq/0VypNZ2ZTM8fXI1MxS1rUbzmNd+IB3L8GTikVfvnK5J5dg=&amp;center_on_screen=true&amp;float_window=true&amp;height=800&amp;positioning_strategy=center_on_screen&amp;width=950" xr:uid="{E54263DE-8C10-45AA-A09D-2A0D070BF020}"/>
    <hyperlink ref="M63" r:id="rId141" display="https://my.apps.factset.com/viewer/?_app_id=central_doc_viewer&amp;_dd2=%26f%3Dsld%26c%3Dtrue%26os%3D107892%26oe%3D107902&amp;_doc_docfn=U2FsdGVkX193AlOnSkf7nt2wwpOEJhewRXKAHOfDcrPkb+E5jYb8uFLjkKPlNWHqu2TKRei3PEbWvvHOk7Et+EuAijZChqnHl4fUxKgHbic=&amp;center_on_screen=true&amp;float_window=true&amp;height=800&amp;positioning_strategy=center_on_screen&amp;width=950" xr:uid="{8430EF19-6E8D-4C87-9EEF-21E2EE4617B2}"/>
    <hyperlink ref="L18" r:id="rId142" display="https://my.apps.factset.com/viewer/?_app_id=central_doc_viewer&amp;_dd2=%26f%3Dsld%26c%3Dtrue%26os%3D89514%26oe%3D89523&amp;_doc_docfn=U2FsdGVkX1+UKlfHlzvUoVxD2EQmyaDSYZcMqBvYghAQ54PMh44CSxxq6LXmUEiwc/18iYhr/Yr3Ez/Hga6y2jYoc2GZW6+L7EgPq5zcpGA=&amp;center_on_screen=true&amp;float_window=true&amp;height=800&amp;positioning_strategy=center_on_screen&amp;width=950" xr:uid="{C621D133-B57C-46B0-B4AD-AEDDE7370335}"/>
    <hyperlink ref="L23" r:id="rId143" display="https://my.apps.factset.com/viewer/?_app_id=central_doc_viewer&amp;_dd2=%26f%3Dsld%26c%3Dtrue%26os%3D90527%26oe%3D90533&amp;_doc_docfn=U2FsdGVkX1+28c9jvqkcJttbAediOD3vaDRrlhJnKKk6+M6T88EG+Sq9u0A/bFd9VIByWLXl+KSHb5yYm/3S4103XNA4LgdxA7pCUJ5t49I=&amp;center_on_screen=true&amp;float_window=true&amp;height=800&amp;positioning_strategy=center_on_screen&amp;width=950" xr:uid="{3281E753-41FB-4DD5-B797-F844F30466D2}"/>
    <hyperlink ref="L24" r:id="rId144" display="https://my.apps.factset.com/viewer/?_app_id=central_doc_viewer&amp;_dd2=%26f%3Dsld%26c%3Dtrue%26os%3D91438%26oe%3D91444&amp;_doc_docfn=U2FsdGVkX1/7on4jg3UbgkGutNyk1FTiVHLq4oGXjUqh40Ido1Ig1mw7fjwed1AWCkO+c+OEY14GxvOz+lyEfchHRzR/fNV22t/zZ4yY9Cs=&amp;center_on_screen=true&amp;float_window=true&amp;height=800&amp;positioning_strategy=center_on_screen&amp;width=950" xr:uid="{7E101092-92A3-441D-9A4F-728DD56FC027}"/>
    <hyperlink ref="L36" r:id="rId145" display="https://my.apps.factset.com/viewer/?_app_id=central_doc_viewer&amp;_dd2=%26f%3Dsld%26c%3Dtrue%26os%3D94639%26oe%3D94645&amp;_doc_docfn=U2FsdGVkX1+9/o2d3FemyHQo2H40Qy5zRbviqLt0JLbuG69s6ErRMeDIBsYzs4vX/WnRvETVZQEdyYpkkGgrU36XTXc8jUbZqvLgXfLUIhQ=&amp;center_on_screen=true&amp;float_window=true&amp;height=800&amp;positioning_strategy=center_on_screen&amp;width=950" xr:uid="{F88FC27D-BD7B-415B-8B4D-9903DD003FB0}"/>
    <hyperlink ref="L28" r:id="rId146" display="https://my.apps.factset.com/viewer/?_app_id=central_doc_viewer&amp;_dd2=%26f%3Dsld%26c%3Dtrue%26os%3D92738%26oe%3D92744&amp;_doc_docfn=U2FsdGVkX18r8A91nco33vj0LxybfhikAhChLnPu/5bckPDgBwf3q+9+DlhTm3pZYH2Zmpl/B7sCD2+59ScwQtbRZE44hz1dUc/fwXdpPT8=&amp;center_on_screen=true&amp;float_window=true&amp;height=800&amp;positioning_strategy=center_on_screen&amp;width=950" xr:uid="{E12B7EE7-9EEC-4B2C-96D6-02E1A9CB12E4}"/>
    <hyperlink ref="L32" r:id="rId147" display="https://my.apps.factset.com/viewer/?_app_id=central_doc_viewer&amp;_dd2=%26f%3Dsld%26c%3Dtrue%26os%3D93714%26oe%3D93719&amp;_doc_docfn=U2FsdGVkX1+mUAM2YWknpr8/ZZx1F8djlb06QixYXgxBw6uG0UVmF9TFHiUayw7hsrRLKuw1O+xVvY2IJ7g7wEwAyC8Wzup9U39iULcQUG8=&amp;center_on_screen=true&amp;float_window=true&amp;height=800&amp;positioning_strategy=center_on_screen&amp;width=950" xr:uid="{EEE61C5D-D631-4FA4-874B-F0C07E169AAE}"/>
    <hyperlink ref="L37" r:id="rId148" display="https://my.apps.factset.com/viewer/?_app_id=central_doc_viewer&amp;_dd2=%26f%3Dsld%26c%3Dtrue%26os%3D95543%26oe%3D95548&amp;_doc_docfn=U2FsdGVkX1/OKxH0ffJoZeFPVifvpxleBCx/lM3yq3pEwlRanw8yV01MMGMsd1sEQf++gHQFeKKqiz2vZhjoqhGs6D8U2zsFYiPIBIQGFUo=&amp;center_on_screen=true&amp;float_window=true&amp;height=800&amp;positioning_strategy=center_on_screen&amp;width=950" xr:uid="{7053A601-4796-4CAF-8AB0-C7B8CC031792}"/>
    <hyperlink ref="L40" r:id="rId149" display="https://my.apps.factset.com/viewer/?_app_id=central_doc_viewer&amp;_dd2=%26f%3Dsld%26c%3Dtrue%26os%3D96826%26oe%3D96831&amp;_doc_docfn=U2FsdGVkX1+4l/e+eeCI0Fu+XDuBmS7xHZAMjcYC7K97Rwkm6g4cBJl/ZZ/C4aaFHNKyWltT1ZzbqMu8jXHCLNBbwPmg/arsiKjB/x45THk=&amp;center_on_screen=true&amp;float_window=true&amp;height=800&amp;positioning_strategy=center_on_screen&amp;width=950" xr:uid="{F5D3424F-73CF-4DA3-A6D7-5E5FA86F282C}"/>
    <hyperlink ref="L44" r:id="rId150" display="https://my.apps.factset.com/viewer/?_app_id=central_doc_viewer&amp;_dd2=%26f%3Dsld%26c%3Dtrue%26os%3D97696%26oe%3D97699&amp;_doc_docfn=U2FsdGVkX1//6W5BAPoVEQ/zAidk6YsBOD2n29i+7w44i5qdFzsv5c65Ztjlds622gp+w9u0mz03JqqCKNXaqZMlY5GFa48DAdMNgfzdero=&amp;center_on_screen=true&amp;float_window=true&amp;height=800&amp;positioning_strategy=center_on_screen&amp;width=950" xr:uid="{3C03A993-FC0A-4B8C-A94F-704CF561060A}"/>
    <hyperlink ref="L46" r:id="rId151" display="https://my.apps.factset.com/viewer/?_app_id=central_doc_viewer&amp;_dd2=%26f%3Dsld%26c%3Dtrue%26os%3D98598%26oe%3D98603&amp;_doc_docfn=U2FsdGVkX1+h8bYNluCCTc98V7gZri8+B41P+X4wmkoYBEAYSU0yE64DFTokbRk/mp7xcgTmQnieqDTzkc5Q+Dkszp/3CsErzMJ+mz1ZyVQ=&amp;center_on_screen=true&amp;float_window=true&amp;height=800&amp;positioning_strategy=center_on_screen&amp;width=950" xr:uid="{BC751588-B1E3-497F-A5EF-88CE75C9086D}"/>
    <hyperlink ref="L49" r:id="rId152" display="https://my.apps.factset.com/viewer/?_app_id=central_doc_viewer&amp;_dd2=%26f%3Dsld%26c%3Dtrue%26os%3D99537%26oe%3D99542&amp;_doc_docfn=U2FsdGVkX193JDKy6OpIJGHXzH9zBJtft8rImlrpzKAg0LGzxownqbDVz1rVCuqJ6kHp1ykGKWA2CxuC0YHA6lmXKOvp15NTQ+M8BhajeFg=&amp;center_on_screen=true&amp;float_window=true&amp;height=800&amp;positioning_strategy=center_on_screen&amp;width=950" xr:uid="{88B7D021-C0BD-456E-B883-6EF9B73F0CA4}"/>
    <hyperlink ref="L50" r:id="rId153" display="https://my.apps.factset.com/viewer/?_app_id=central_doc_viewer&amp;_dd2=%26f%3Dsld%26c%3Dtrue%26os%3D100534%26oe%3D100539&amp;_doc_docfn=U2FsdGVkX19LSCwkvw1vXAbng+d6Jrr6Yi2qO800ApxlpTcD+htHC/1LQS3J4k8grI3MebNXoGh2dfIrrKcR2lygVaqsb/xdpS9HFVKCN/g=&amp;center_on_screen=true&amp;float_window=true&amp;height=800&amp;positioning_strategy=center_on_screen&amp;width=950" xr:uid="{09C88751-C465-43D5-B797-405189B09F55}"/>
    <hyperlink ref="L52" r:id="rId154" display="https://my.apps.factset.com/viewer/?_app_id=central_doc_viewer&amp;_dd2=%26f%3Dsld%26c%3Dtrue%26os%3D101658%26oe%3D101663&amp;_doc_docfn=U2FsdGVkX1/0m5TH9Dyhpd0DyG8x9hkF8xtMyYnQdXXjAtloHodbUWTt7Le0IBhZ3uP0oM6ujbgxzglHnek6c/jJ+zG07L/7hMdPFkNX+K0=&amp;center_on_screen=true&amp;float_window=true&amp;height=800&amp;positioning_strategy=center_on_screen&amp;width=950" xr:uid="{501262D4-8437-4385-8FCA-7D5F366CF46F}"/>
    <hyperlink ref="L55" r:id="rId155" display="https://my.apps.factset.com/viewer/?_app_id=central_doc_viewer&amp;_dd2=%26f%3Dsld%26c%3Dtrue%26os%3D102551%26oe%3D102556&amp;_doc_docfn=U2FsdGVkX18Ea8dg0A25aLkSVl/O9chhLZwN64vlWqA5kxK7oxi9f+cg22p0hwELWxysvpYv8btN+L8wiOw1UntBZNY40g/yLuMNukcie1g=&amp;center_on_screen=true&amp;float_window=true&amp;height=800&amp;positioning_strategy=center_on_screen&amp;width=950" xr:uid="{9BF809A8-16E7-431B-84B9-8ACDEBA16B11}"/>
    <hyperlink ref="L60" r:id="rId156" display="https://my.apps.factset.com/viewer/?_app_id=central_doc_viewer&amp;_dd2=%26f%3Dsld%26c%3Dtrue%26os%3D106776%26oe%3D106782&amp;_doc_docfn=U2FsdGVkX1978gWls0L25xLLCGGd0bkIOegFIUqjtwm33MMRWRLgGMQ4NTzBRD+es5Pg7RgyRv1xloZ3cT2JHTIUsZDWXLUBnSOD9g3z654=&amp;center_on_screen=true&amp;float_window=true&amp;height=800&amp;positioning_strategy=center_on_screen&amp;width=950" xr:uid="{4E538FA7-A39D-45D8-91A5-F189117EF5B8}"/>
    <hyperlink ref="L63" r:id="rId157" display="https://my.apps.factset.com/viewer/?_app_id=central_doc_viewer&amp;_dd2=%26f%3Dsld%26c%3Dtrue%26os%3D109218%26oe%3D109228&amp;_doc_docfn=U2FsdGVkX1+2NUB18gzhdhrbMDhTUSkv2W6n9eHxNPISJr7mcdevA4sPoP4igVZ8hUnBHYeoAOnL4oSYVJbyq2/TSWW6TCCewCHXZCm6exY=&amp;center_on_screen=true&amp;float_window=true&amp;height=800&amp;positioning_strategy=center_on_screen&amp;width=950" xr:uid="{2E4ECA57-FFE0-4407-BCA6-3BA7B3487D24}"/>
    <hyperlink ref="K18" r:id="rId158" display="https://my.apps.factset.com/viewer/?_app_id=central_doc_viewer&amp;_dd2=%26f%3Dsld%26c%3Dtrue%26os%3D99709%26oe%3D99716&amp;_doc_docfn=U2FsdGVkX182LWNXcqT1bF2te9zQazmVl19PjQJFKk6GY5scUvzudo7L6uccMMfTF6hp/j01CTVH/9UOcpd2XUqKuTbssx1Dqpz7jlbV5No=&amp;center_on_screen=true&amp;float_window=true&amp;height=800&amp;positioning_strategy=center_on_screen&amp;width=950" xr:uid="{56563725-CCE4-41B1-8974-07408537D079}"/>
    <hyperlink ref="K23" r:id="rId159" display="https://my.apps.factset.com/viewer/?_app_id=central_doc_viewer&amp;_dd2=%26f%3Dsld%26c%3Dtrue%26os%3D100225%26oe%3D100231&amp;_doc_docfn=U2FsdGVkX1/OzaiOIKdYnU+ywZ6MHR6xbhyu0f0FurHokw6EJf2pTQV24q8IKrMojniJezhuSv9NkbOUxst6S0sKOGdKMGOADZZDj3VKXyI=&amp;center_on_screen=true&amp;float_window=true&amp;height=800&amp;positioning_strategy=center_on_screen&amp;width=950" xr:uid="{E541DD2B-9E56-4B33-B16D-C32C7214242F}"/>
    <hyperlink ref="K24" r:id="rId160" display="https://my.apps.factset.com/viewer/?_app_id=central_doc_viewer&amp;_dd2=%26f%3Dsld%26c%3Dtrue%26os%3D100705%26oe%3D100711&amp;_doc_docfn=U2FsdGVkX1/psZ8Ux1BO/ppxMOD9ueM+/kubpoYHE3W71xKM0GeU371oy+Y952yMafmDnzf1tsjFdHU9l4E74QwfKlGhGV5a9JPiurqWMpY=&amp;center_on_screen=true&amp;float_window=true&amp;height=800&amp;positioning_strategy=center_on_screen&amp;width=950" xr:uid="{E047FD00-86CC-47F3-B7EC-DBD29E521AB3}"/>
    <hyperlink ref="K36" r:id="rId161" display="https://my.apps.factset.com/viewer/?_app_id=central_doc_viewer&amp;_dd2=%26f%3Dsld%26c%3Dtrue%26os%3D102546%26oe%3D102552&amp;_doc_docfn=U2FsdGVkX1+NidGDMST97JPq6AQ7kHmWenQC+FMB8GZLwuZA2fw0l+9TL+HLzVJ1LkW7oap7TXe3a6AITqcavA+g69408Nfclo0GGV4w1Sc=&amp;center_on_screen=true&amp;float_window=true&amp;height=800&amp;positioning_strategy=center_on_screen&amp;width=950" xr:uid="{A36C648C-A89F-422B-A67F-6EB7A25842C1}"/>
    <hyperlink ref="K28" r:id="rId162" display="https://my.apps.factset.com/viewer/?_app_id=central_doc_viewer&amp;_dd2=%26f%3Dsld%26c%3Dtrue%26os%3D101516%26oe%3D101522&amp;_doc_docfn=U2FsdGVkX18LaN3zUZE5Uti4qq/9n+W8fz2WLSqNxIA8/3ACwa8VoiTBhTG1Jt43gdcltf/yuhn1fV3+Zbls8mm6fEXXB7c7xFV6sx/6VqQ=&amp;center_on_screen=true&amp;float_window=true&amp;height=800&amp;positioning_strategy=center_on_screen&amp;width=950" xr:uid="{1CA37EAD-A86B-4A97-9F76-18CF0C9EE03F}"/>
    <hyperlink ref="K32" r:id="rId163" display="https://my.apps.factset.com/viewer/?_app_id=central_doc_viewer&amp;_dd2=%26f%3Dsld%26c%3Dtrue%26os%3D102043%26oe%3D102048&amp;_doc_docfn=U2FsdGVkX18qHCDCW82cdznmoUJ/oqkiPLTZQ+yHsNyMCBuI110G1xp33+nQs8rtv29uMPUnijLvgD+Jjsy66/FxLENHgYDiFJ7Sduyk0RI=&amp;center_on_screen=true&amp;float_window=true&amp;height=800&amp;positioning_strategy=center_on_screen&amp;width=950" xr:uid="{B41B4E06-3D27-447E-AC7E-8417022E4ADC}"/>
    <hyperlink ref="K37" r:id="rId164" display="https://my.apps.factset.com/viewer/?_app_id=central_doc_viewer&amp;_dd2=%26f%3Dsld%26c%3Dtrue%26os%3D103052%26oe%3D103058&amp;_doc_docfn=U2FsdGVkX1+1tgQ4UQ8vFa636fkukhYdwx2kOhPjViet68DUIIfgTnWQNNL1Nm+vGTkhvYo0p6BHO3v2URH8IIp5i/0wk0pwLIBGnq6mv50=&amp;center_on_screen=true&amp;float_window=true&amp;height=800&amp;positioning_strategy=center_on_screen&amp;width=950" xr:uid="{A6CCA4F2-37A8-415E-AEA9-45912AA6F6F3}"/>
    <hyperlink ref="K40" r:id="rId165" display="https://my.apps.factset.com/viewer/?_app_id=central_doc_viewer&amp;_dd2=%26f%3Dsld%26c%3Dtrue%26os%3D103802%26oe%3D103807&amp;_doc_docfn=U2FsdGVkX19vlD+BINBbh/juw6GrHPNXpJlW7j3kcoxtq6313pzyXXdnksB5ZTe9MVH0d3OH/DZswnxuqDfpu7VIkR/yssBh80PAL+wtMbc=&amp;center_on_screen=true&amp;float_window=true&amp;height=800&amp;positioning_strategy=center_on_screen&amp;width=950" xr:uid="{5B4B767E-D89B-43F3-A7C0-C8A15E965FC0}"/>
    <hyperlink ref="K44" r:id="rId166" display="https://my.apps.factset.com/viewer/?_app_id=central_doc_viewer&amp;_dd2=%26f%3Dsld%26c%3Dtrue%26os%3D104303%26oe%3D104306&amp;_doc_docfn=U2FsdGVkX19PgWeHR1Gyv0QzTAsr3F0GIvxKIUiKvUyRHt2GbequUZcR0uQzeAfQiWLQWLKMaRE/usRkki6YtBIHHxM+PjVb8urO0Bm68rU=&amp;center_on_screen=true&amp;float_window=true&amp;height=800&amp;positioning_strategy=center_on_screen&amp;width=950" xr:uid="{F9DD4940-6BCD-41FF-B26E-A55AB314D690}"/>
    <hyperlink ref="K46" r:id="rId167" display="https://my.apps.factset.com/viewer/?_app_id=central_doc_viewer&amp;_dd2=%26f%3Dsld%26c%3Dtrue%26os%3D104819%26oe%3D104826&amp;_doc_docfn=U2FsdGVkX1/9d+TtI5KPpkSBr/sZH6aOY7y7/Ettvd0acOxUHgIACN5E/DFVSZhew901kR2mLXf1g3yxgAUMW2y3ODsUuFuAXTkIhbqLn4w=&amp;center_on_screen=true&amp;float_window=true&amp;height=800&amp;positioning_strategy=center_on_screen&amp;width=950" xr:uid="{45D09DB8-E42C-4BB0-BAC9-7C2B0A664222}"/>
    <hyperlink ref="K49" r:id="rId168" display="https://my.apps.factset.com/viewer/?_app_id=central_doc_viewer&amp;_dd2=%26f%3Dsld%26c%3Dtrue%26os%3D105343%26oe%3D105350&amp;_doc_docfn=U2FsdGVkX19O1pgsValLGalVjDPQTOdMI4gEaEgZ8hYGS9DbocXFX336pNQgS0WHBiMQTcGum+xBXBCvf/NnvgOy1Skdlt6tBu2HmvlWIxc=&amp;center_on_screen=true&amp;float_window=true&amp;height=800&amp;positioning_strategy=center_on_screen&amp;width=950" xr:uid="{9DA67542-A3C7-45F5-8933-B0B062FA2B1E}"/>
    <hyperlink ref="K50" r:id="rId169" display="https://my.apps.factset.com/viewer/?_app_id=central_doc_viewer&amp;_dd2=%26f%3Dsld%26c%3Dtrue%26os%3D106001%26oe%3D106006&amp;_doc_docfn=U2FsdGVkX18MoYkKuhKBPANb0A7XGgF57FCEeCDpTkx/4Dfft7erpP2ovYpQt2fMyRGXCV+7Rz10FLsDcytSQKfia5ndNf2uOIQqzLTsBCo=&amp;center_on_screen=true&amp;float_window=true&amp;height=800&amp;positioning_strategy=center_on_screen&amp;width=950" xr:uid="{338BAA8B-5FB2-4B61-BCDE-0CADE78A51E7}"/>
    <hyperlink ref="K52" r:id="rId170" display="https://my.apps.factset.com/viewer/?_app_id=central_doc_viewer&amp;_dd2=%26f%3Dsld%26c%3Dtrue%26os%3D106508%26oe%3D106513&amp;_doc_docfn=U2FsdGVkX193jBGgbGCyx1FfLsEwgPlla4LIlkZlmw1SGbaA8y73FCdcPHt2x4tdJh79vDAoO6uNReVgAbZ5R71GIQJ9qn3N75mDT+e0e6M=&amp;center_on_screen=true&amp;float_window=true&amp;height=800&amp;positioning_strategy=center_on_screen&amp;width=950" xr:uid="{598290FA-3445-4079-941B-230A057C6C9F}"/>
    <hyperlink ref="K55" r:id="rId171" display="https://my.apps.factset.com/viewer/?_app_id=central_doc_viewer&amp;_dd2=%26f%3Dsld%26c%3Dtrue%26os%3D106986%26oe%3D106991&amp;_doc_docfn=U2FsdGVkX18fSaXrKDpALjbjVJwAsSKD8t3ZvSKVNCkSLsddE7/FWdtZkSSEQeQ2qaG7+Zi0tzh1BNbVsgl4vgpUOhUpYob4ZwYDgbEVoxE=&amp;center_on_screen=true&amp;float_window=true&amp;height=800&amp;positioning_strategy=center_on_screen&amp;width=950" xr:uid="{71A12603-32ED-4D90-9864-8B8C928117D1}"/>
    <hyperlink ref="K60" r:id="rId172" display="https://my.apps.factset.com/viewer/?_app_id=central_doc_viewer&amp;_dd2=%26f%3Dsld%26c%3Dtrue%26os%3D108340%26oe%3D108344&amp;_doc_docfn=U2FsdGVkX18wFwafnQgOCLlViDzjErTX04XvGs+GB1MYaoxAZpUtoKLTJ1l8rHF8A/CUSHTT0BDF4JksyILfRyB+OHQa3JTPln1ZeIoRQEI=&amp;center_on_screen=true&amp;float_window=true&amp;height=800&amp;positioning_strategy=center_on_screen&amp;width=950" xr:uid="{30B6068D-047E-447C-AD5F-7E579806B779}"/>
    <hyperlink ref="K63" r:id="rId173" display="https://my.apps.factset.com/viewer/?_app_id=central_doc_viewer&amp;_dd2=%26f%3Dsld%26c%3Dtrue%26os%3D109729%26oe%3D109739&amp;_doc_docfn=U2FsdGVkX18DTO1eofUZmj8y7xudjvPoo86kQ+MwIStTiWr4opjhrC8XTw3m0CojkFiyBNzM4Aq5BtAugZeHH/Ld7SdqzInleBQ9Mv+T+kc=&amp;center_on_screen=true&amp;float_window=true&amp;height=800&amp;positioning_strategy=center_on_screen&amp;width=950" xr:uid="{DA1F53CC-67BC-474D-8300-8ED88C0DFCB7}"/>
    <hyperlink ref="I60" r:id="rId174" display="https://my.apps.factset.com/viewer/?_app_id=central_doc_viewer&amp;_dd2=%26f%3Dsld%26c%3Dtrue%26os%3D53180%26oe%3D53186&amp;_doc_docfn=U2FsdGVkX1+BRtJxdVutIa249ZCSFRhy+eiNndhR3phR2rzePRHarPN/F01d27O7os4fG5WcmfcXNcOYcxenFQ==&amp;center_on_screen=true&amp;float_window=true&amp;height=800&amp;positioning_strategy=center_on_screen&amp;width=950" xr:uid="{A67DC278-6264-4456-9579-72127C3EDEF8}"/>
    <hyperlink ref="I63" r:id="rId175" display="https://my.apps.factset.com/viewer/?_app_id=central_doc_viewer&amp;_dd2=%26f%3Dsld%26c%3Dtrue%26os%3D57456%26oe%3D57466&amp;_doc_docfn=U2FsdGVkX1/KIDpov7ejnmW/Qkpcrr+Joom/yfBqcnkjFHQwVzq4Tae7WCXHNBqTo9BRY+namU8VZOm3Wnct7Q==&amp;center_on_screen=true&amp;float_window=true&amp;height=800&amp;positioning_strategy=center_on_screen&amp;width=950" xr:uid="{D7A5AC9A-858F-4052-800C-C521D0E69E0E}"/>
    <hyperlink ref="H60" r:id="rId176" display="https://my.apps.factset.com/viewer/?_app_id=central_doc_viewer&amp;_dd2=%26f%3Dsld%26c%3Dtrue%26os%3D105679%26oe%3D105683&amp;_doc_docfn=U2FsdGVkX180ycjSD3SWNVePChWI9vqzzmHKQSV3GgXvTlsQ8X8wkwH4ZlzNyeTejY0neuDLcutvGvn+Fib3fDyzNn7RVcXQBkt0P/79kM0=&amp;center_on_screen=true&amp;float_window=true&amp;height=800&amp;positioning_strategy=center_on_screen&amp;width=950" xr:uid="{2B4D90A4-D0DB-442A-87BC-AD31BED557AE}"/>
    <hyperlink ref="H63" r:id="rId177" display="https://my.apps.factset.com/viewer/?_app_id=central_doc_viewer&amp;_dd2=%26f%3Dsld%26c%3Dtrue%26os%3D108126%26oe%3D108136&amp;_doc_docfn=U2FsdGVkX1/SMzbQAZVtKREPfArZOCkJ1MUcWMPISaP02swT524ynkp7AXyHzkIb0v4YbHmay1FRdnNPsSr7C8A0o3tfIuWzJ6Q8Cmvdpec=&amp;center_on_screen=true&amp;float_window=true&amp;height=800&amp;positioning_strategy=center_on_screen&amp;width=950" xr:uid="{5C6D2F1A-AF97-42E1-9EAB-F823F877741D}"/>
    <hyperlink ref="G60" r:id="rId178" display="https://my.apps.factset.com/viewer/?_app_id=central_doc_viewer&amp;_dd2=%26f%3Dsld%26c%3Dtrue%26os%3D107005%26oe%3D107011&amp;_doc_docfn=U2FsdGVkX1/m5ceeN5nl7lv2y7fN5IQJn+xbZ5R6UAw9VWjGZVjgqT3tuF9EQVXbOdOCWEJQkcV3MogENsRqHuomTdkTWXgxcSUsfkPmuH8=&amp;center_on_screen=true&amp;float_window=true&amp;height=800&amp;positioning_strategy=center_on_screen&amp;width=950" xr:uid="{2BD4E6F7-7B9F-4EB5-8B99-E4D7A699ED09}"/>
    <hyperlink ref="G63" r:id="rId179" display="https://my.apps.factset.com/viewer/?_app_id=central_doc_viewer&amp;_dd2=%26f%3Dsld%26c%3Dtrue%26os%3D109452%26oe%3D109462&amp;_doc_docfn=U2FsdGVkX18eAEEajk04b/msBpEGtsWP8WmzHtO7c1iCqOJx4kruOSYlXlDcrB6RaZcn2r4ZyAVrNcA6X76M/6C6T+b1kY7rIMipMYoJQXY=&amp;center_on_screen=true&amp;float_window=true&amp;height=800&amp;positioning_strategy=center_on_screen&amp;width=950" xr:uid="{D3DC9127-F70C-4885-9AA5-ED4A8DAB41E0}"/>
    <hyperlink ref="F60" r:id="rId180" display="https://my.apps.factset.com/viewer/?_app_id=central_doc_viewer&amp;_dd2=%26f%3Dsld%26c%3Dtrue%26os%3D99241%26oe%3D99249&amp;_doc_docfn=U2FsdGVkX19hxoP9Aq0OF+S1Vqgu/4xHfF7OnSIRNpNJa9YWy1HhjkXrFQDII/CVtJjJ0dguiUWuMPioUbLq1k8UQVFCmTkvRrjaAO1MTcU=&amp;center_on_screen=true&amp;float_window=true&amp;height=800&amp;positioning_strategy=center_on_screen&amp;width=950" xr:uid="{15B23551-005C-4541-9CB0-8090C3D00259}"/>
    <hyperlink ref="F63" r:id="rId181" display="https://my.apps.factset.com/viewer/?_app_id=central_doc_viewer&amp;_dd2=%26f%3Dsld%26c%3Dtrue%26os%3D100632%26oe%3D100642&amp;_doc_docfn=U2FsdGVkX19fc/38SuUOvRryHK90DbElXbHRg8g8pI0Tar5DVazF43rGqK30kh01jRDrP5OKSLt8cT7gH9Cp8PMO1Hfdk9X3lkm1jhr4JeQ=&amp;center_on_screen=true&amp;float_window=true&amp;height=800&amp;positioning_strategy=center_on_screen&amp;width=950" xr:uid="{2784524F-4F10-4D58-A26C-B3933448B01A}"/>
    <hyperlink ref="O24" r:id="rId182" display="https://my.apps.factset.com/viewer/?_app_id=central_doc_viewer&amp;_dd2=%26f%3Dsld%26c%3Dtrue%26os%3D116839%26oe%3D116846&amp;_doc_docfn=U2FsdGVkX1/Y2Zb7/3+aRd1E81fgOj8sTITym4ONW9DxmrM/XRKUXCYJLKQFg5dpnw7ioBVGomrxGD9fQXnn6tt0LW/q7vjUYz3APBzMjwc=&amp;center_on_screen=true&amp;float_window=true&amp;height=800&amp;positioning_strategy=center_on_screen&amp;width=950" xr:uid="{00000000-0004-0000-0000-00000E000000}"/>
    <hyperlink ref="I18" r:id="rId183" display="https://my.apps.factset.com/viewer/?_app_id=central_doc_viewer&amp;_dd2=%26f%3Dsld%26c%3Dtrue%26os%3D24983%26oe%3D24992&amp;_doc_docfn=U2FsdGVkX19bFOU7VcptKkoxwNC06o0p8XtL4SDYQ9hnKAjXEY6VPmX6ftl3Tf3iKzHRht4Q2EuT60aSWkOcqA==&amp;center_on_screen=true&amp;float_window=true&amp;height=800&amp;positioning_strategy=center_on_screen&amp;width=950" xr:uid="{7AC9888A-D0C6-4E28-993F-9D28F00ED8B2}"/>
    <hyperlink ref="I23" r:id="rId184" display="https://my.apps.factset.com/viewer/?_app_id=central_doc_viewer&amp;_dd2=%26f%3Dsld%26c%3Dtrue%26os%3D26689%26oe%3D26695&amp;_doc_docfn=U2FsdGVkX1+KPWIqIMwdSo1tpQJG/b5jWhwhdELuV04OX0i3RtYsddR7xNmNFnezrBVso9GtKPLIcAwoURM+Fg==&amp;center_on_screen=true&amp;float_window=true&amp;height=800&amp;positioning_strategy=center_on_screen&amp;width=950" xr:uid="{48E63330-3125-461C-A8F3-5792D26F1AEC}"/>
    <hyperlink ref="I24" r:id="rId185" display="https://my.apps.factset.com/viewer/?_app_id=central_doc_viewer&amp;_dd2=%26f%3Dsld%26c%3Dtrue%26os%3D28046%26oe%3D28052&amp;_doc_docfn=U2FsdGVkX1+OAFSzdNMG+Y167S+EaJgric7lFoQQ/wny6a9xHX/VdV3wDrDRQpJLzsYin8aMM9nV7+FvfurSFg==&amp;center_on_screen=true&amp;float_window=true&amp;height=800&amp;positioning_strategy=center_on_screen&amp;width=950" xr:uid="{D4E0D917-1BF4-4396-AAED-C55DF5672590}"/>
    <hyperlink ref="I36" r:id="rId186" display="https://my.apps.factset.com/viewer/?_app_id=central_doc_viewer&amp;_dd2=%26f%3Dsld%26c%3Dtrue%26os%3D33386%26oe%3D33392&amp;_doc_docfn=U2FsdGVkX19Tu7RZKlNmM5gyeylRKx3L9HaPJQmyghf8Ibj6slu+u8OZxEAUtWjbqqJDHfTI3301mdxDIyE1aw==&amp;center_on_screen=true&amp;float_window=true&amp;height=800&amp;positioning_strategy=center_on_screen&amp;width=950" xr:uid="{263D93C0-1ADE-4048-B223-F44AADE86D01}"/>
    <hyperlink ref="I28" r:id="rId187" display="https://my.apps.factset.com/viewer/?_app_id=central_doc_viewer&amp;_dd2=%26f%3Dsld%26c%3Dtrue%26os%3D30504%26oe%3D30510&amp;_doc_docfn=U2FsdGVkX18EK9Bh7KV8PG/fWBJBJLEJNVWo80JZhegWFeFbr7WjDnXubWxUd7rTs8PVJv4ifNq52XdwiM01Dw==&amp;center_on_screen=true&amp;float_window=true&amp;height=800&amp;positioning_strategy=center_on_screen&amp;width=950" xr:uid="{D88ED639-69FC-4063-B01C-06889BD6EBE5}"/>
    <hyperlink ref="I32" r:id="rId188" display="https://my.apps.factset.com/viewer/?_app_id=central_doc_viewer&amp;_dd2=%26f%3Dsld%26c%3Dtrue%26os%3D31820%26oe%3D31825&amp;_doc_docfn=U2FsdGVkX1/jg33cAb/3DCB/sdrPoyHIlbnxagD6+8kcRfWOVUKrSwYUeoobzP2yzZply8BySc/Z4VFK+x5ycw==&amp;center_on_screen=true&amp;float_window=true&amp;height=800&amp;positioning_strategy=center_on_screen&amp;width=950" xr:uid="{E5349198-C578-4FF2-9C6A-CEA514DDDBF7}"/>
    <hyperlink ref="I37" r:id="rId189" display="https://my.apps.factset.com/viewer/?_app_id=central_doc_viewer&amp;_dd2=%26f%3Dsld%26c%3Dtrue%26os%3D35004%26oe%3D35009&amp;_doc_docfn=U2FsdGVkX19SBrf9v+w+Hpv7oJI6cxBFUqWrztySs8tzKqE5RuZZlvrkRK1BLf4/4xp3nGPd7gGoL4gLPWlI7A==&amp;center_on_screen=true&amp;float_window=true&amp;height=800&amp;positioning_strategy=center_on_screen&amp;width=950" xr:uid="{A880DBFA-E9B8-48B9-AB52-2E5C91074F30}"/>
    <hyperlink ref="I40" r:id="rId190" display="https://my.apps.factset.com/viewer/?_app_id=central_doc_viewer&amp;_dd2=%26f%3Dsld%26c%3Dtrue%26os%3D37698%26oe%3D37702&amp;_doc_docfn=U2FsdGVkX19CY98PqCq15z8ZPljhnciQsZEwN453OvCYP5sYoFfjJkOc8SfuY9TL+6sKOtjDLJZEUMq8wjZLlA==&amp;center_on_screen=true&amp;float_window=true&amp;height=800&amp;positioning_strategy=center_on_screen&amp;width=950" xr:uid="{0CE60147-2BDB-430B-9946-CC3B56C14C34}"/>
    <hyperlink ref="I44" r:id="rId191" display="https://my.apps.factset.com/viewer/?_app_id=central_doc_viewer&amp;_dd2=%26f%3Dsld%26c%3Dtrue%26os%3D38864%26oe%3D38867&amp;_doc_docfn=U2FsdGVkX1/cxv4fPha6SvlT2nwZSK+cmXAxQdURhK4qnnre6OpqKi/4fbL2o2bQOd4cZ6mF0COftoUZVb1gOg==&amp;center_on_screen=true&amp;float_window=true&amp;height=800&amp;positioning_strategy=center_on_screen&amp;width=950" xr:uid="{B858B8FB-2A99-4CBC-BCBE-F58D54CC7427}"/>
    <hyperlink ref="I46" r:id="rId192" display="https://my.apps.factset.com/viewer/?_app_id=central_doc_viewer&amp;_dd2=%26f%3Dsld%26c%3Dtrue%26os%3D40164%26oe%3D40165&amp;_doc_docfn=U2FsdGVkX19dRZuRkrvBZpguv2l7jxo6LAP4vP3IgqGAY/2UkGXjK7syC1fGfAMHcIwhmMDe2L0Imzs/j1nKrw==&amp;center_on_screen=true&amp;float_window=true&amp;height=800&amp;positioning_strategy=center_on_screen&amp;width=950" xr:uid="{CA05029F-2FA8-4ECF-AD54-C8FAB04DFC82}"/>
    <hyperlink ref="I49" r:id="rId193" display="https://my.apps.factset.com/viewer/?_app_id=central_doc_viewer&amp;_dd2=%26f%3Dsld%26c%3Dtrue%26os%3D41730%26oe%3D41733&amp;_doc_docfn=U2FsdGVkX18BCsUUAT01HJHyllRUyW0oaxIBTQGnAENVqZllWN7oJH0y3c4TUUaxTZc1CXC6eohj/wGFtOB8UQ==&amp;center_on_screen=true&amp;float_window=true&amp;height=800&amp;positioning_strategy=center_on_screen&amp;width=950" xr:uid="{865A9963-11A9-4386-A5B0-FBC6FEAB1433}"/>
    <hyperlink ref="I50" r:id="rId194" display="https://my.apps.factset.com/viewer/?_app_id=central_doc_viewer&amp;_dd2=%26f%3Dsld%26c%3Dtrue%26os%3D43216%26oe%3D43221&amp;_doc_docfn=U2FsdGVkX18ZBnLCzjStN9DDTJ2B3fEks2mzTCjkCwG7FOMni2OWsQeCEXTKu9a3tDQiIu//iu3evQpIIbxXhQ==&amp;center_on_screen=true&amp;float_window=true&amp;height=800&amp;positioning_strategy=center_on_screen&amp;width=950" xr:uid="{B56CDEF9-5D71-4F38-80DA-D0E05524663E}"/>
    <hyperlink ref="I55" r:id="rId195" display="https://my.apps.factset.com/viewer/?_app_id=central_doc_viewer&amp;_dd2=%26f%3Dsld%26c%3Dtrue%26os%3D45925%26oe%3D45930&amp;_doc_docfn=U2FsdGVkX198Km88vxSIYqo0ffuCBl5l+zk38Dx4LUTKFQeD/UmG20tOhMInU2/ua/tUdtgG7RFG1XM/u1DtOw==&amp;center_on_screen=true&amp;float_window=true&amp;height=800&amp;positioning_strategy=center_on_screen&amp;width=950" xr:uid="{52EA8793-BF24-4E67-B4E9-FD9A8D110D39}"/>
    <hyperlink ref="H18" r:id="rId196" display="https://my.apps.factset.com/viewer/?_app_id=central_doc_viewer&amp;_dd2=%26f%3Dsld%26c%3Dtrue%26os%3D88413%26oe%3D88419&amp;_doc_docfn=U2FsdGVkX1/FisbVMLKdfkXhry2ob0fmMUbTCy4unuYfWIOs2pCu4A1VnzMft2UeDkcl5eU5xmzcDrBFHPT0BRpTOr6eLzn61kiiAca/E+4=&amp;center_on_screen=true&amp;float_window=true&amp;height=800&amp;positioning_strategy=center_on_screen&amp;width=950" xr:uid="{CA000C71-58D8-42D4-B665-3408A051250B}"/>
    <hyperlink ref="H23" r:id="rId197" display="https://my.apps.factset.com/viewer/?_app_id=central_doc_viewer&amp;_dd2=%26f%3Dsld%26c%3Dtrue%26os%3D89398%26oe%3D89404&amp;_doc_docfn=U2FsdGVkX19K0+PY3slJgaFF+w7QP4YcD9dovPo7VUms85auIlITs3kYwoDlKaATrxF8UnMCC7xdEAmxM5myEdNCUREnBAXF/2myyMLzarY=&amp;center_on_screen=true&amp;float_window=true&amp;height=800&amp;positioning_strategy=center_on_screen&amp;width=950" xr:uid="{4DC8A17E-66AB-43B6-8C31-B842CA0B3B83}"/>
    <hyperlink ref="H24" r:id="rId198" display="https://my.apps.factset.com/viewer/?_app_id=central_doc_viewer&amp;_dd2=%26f%3Dsld%26c%3Dtrue%26os%3D90294%26oe%3D90300&amp;_doc_docfn=U2FsdGVkX1/0LdlW0IAN/1GrZKGrJjZorWT7CvXMDTu2rDS/FmEtXXn+99xSxLs8dtDa7mGVfI3wEO6nMI/2dJa5cOduGYG4+sJSSZaj7jQ=&amp;center_on_screen=true&amp;float_window=true&amp;height=800&amp;positioning_strategy=center_on_screen&amp;width=950" xr:uid="{7341D874-4D88-4B7C-B647-BAD06B35A02B}"/>
    <hyperlink ref="H36" r:id="rId199" display="https://my.apps.factset.com/viewer/?_app_id=central_doc_viewer&amp;_dd2=%26f%3Dsld%26c%3Dtrue%26os%3D93503%26oe%3D93509&amp;_doc_docfn=U2FsdGVkX1+EygClGi02SvfYEO0HW7SmrEHsC0LbtVCOa9zxQzfk5hcWU9qeGmSd7QYKnccvbTHpulL8zPIh5tPJHFJOz4bVE2NNZCZv07s=&amp;center_on_screen=true&amp;float_window=true&amp;height=800&amp;positioning_strategy=center_on_screen&amp;width=950" xr:uid="{EAF82448-FD37-49B1-89BC-E7214F8D289D}"/>
    <hyperlink ref="H28" r:id="rId200" display="https://my.apps.factset.com/viewer/?_app_id=central_doc_viewer&amp;_dd2=%26f%3Dsld%26c%3Dtrue%26os%3D91623%26oe%3D91629&amp;_doc_docfn=U2FsdGVkX1+3BnF2dY+NSimx7Fv63Vi3HUO6lmLZFKKIv9TYWJGerxPjuAws3PDW3xAjSNE7pNkbfOD57heUOxUfMD3ophxWeJs606EHgXA=&amp;center_on_screen=true&amp;float_window=true&amp;height=800&amp;positioning_strategy=center_on_screen&amp;width=950" xr:uid="{B50DFD62-FD1A-49E5-8D20-D20C5F80160F}"/>
    <hyperlink ref="H32" r:id="rId201" display="https://my.apps.factset.com/viewer/?_app_id=central_doc_viewer&amp;_dd2=%26f%3Dsld%26c%3Dtrue%26os%3D92586%26oe%3D92591&amp;_doc_docfn=U2FsdGVkX1/Lg2H71vc0AUfKh6dH44GShIuJTAs1Joihzu/DjZUHrYAbhjBBjqu3/vUI6ntldEG3lOmW+pgGxka5utUEKMGRc9nx1JcqqAQ=&amp;center_on_screen=true&amp;float_window=true&amp;height=800&amp;positioning_strategy=center_on_screen&amp;width=950" xr:uid="{9549499E-744A-4675-AEFC-2A7B171007E2}"/>
    <hyperlink ref="H37" r:id="rId202" display="https://my.apps.factset.com/viewer/?_app_id=central_doc_viewer&amp;_dd2=%26f%3Dsld%26c%3Dtrue%26os%3D94407%26oe%3D94412&amp;_doc_docfn=U2FsdGVkX18vKi32Ek+LjGbL09Y5ABj5LAuWeQrh6ZyVwuMIyefIMCoKgA+yJErvO1gSGOXGW91MfHxB4bkGiCoNeZJjMujKcYgz17gwg+s=&amp;center_on_screen=true&amp;float_window=true&amp;height=800&amp;positioning_strategy=center_on_screen&amp;width=950" xr:uid="{E80A8B0F-AB3F-4837-ABDC-04547428200E}"/>
    <hyperlink ref="H40" r:id="rId203" display="https://my.apps.factset.com/viewer/?_app_id=central_doc_viewer&amp;_dd2=%26f%3Dsld%26c%3Dtrue%26os%3D95687%26oe%3D95691&amp;_doc_docfn=U2FsdGVkX1/4N1eaUjWHC8sZ7SHyZK145mbsPAsCFIMv/jlCfIxt3uBG4QnvEb6W7v1qZ9cjZANq1Vo6ECmqpsjO5NQ0Oz1reSi5YwzmSMc=&amp;center_on_screen=true&amp;float_window=true&amp;height=800&amp;positioning_strategy=center_on_screen&amp;width=950" xr:uid="{D94557A5-1B62-41D1-9194-B3C1A252798A}"/>
    <hyperlink ref="H44" r:id="rId204" display="https://my.apps.factset.com/viewer/?_app_id=central_doc_viewer&amp;_dd2=%26f%3Dsld%26c%3Dtrue%26os%3D96566%26oe%3D96569&amp;_doc_docfn=U2FsdGVkX1/iGikqXNrJCp65Lx1BrwwyRcUcN81T9miLiNVrjX90NkMM8IVq7QJVc7Zo8J4j/IobguQ89GL2iK2puvGzDm0igRN3fTUYS/Q=&amp;center_on_screen=true&amp;float_window=true&amp;height=800&amp;positioning_strategy=center_on_screen&amp;width=950" xr:uid="{F9F9D2EB-B645-49BE-88CE-CB63ED226B28}"/>
    <hyperlink ref="H46" r:id="rId205" display="https://my.apps.factset.com/viewer/?_app_id=central_doc_viewer&amp;_dd2=%26f%3Dsld%26c%3Dtrue%26os%3D97480%26oe%3D97485&amp;_doc_docfn=U2FsdGVkX18DiwqTQKPCrQU5D2EF7dlhFrg4+AebjNAcwX0FI+V6iYtvbgQhDct+Jwqm4DlE0njrBqmmu4I3l30cudxZ9PgvgDiFfha2KKk=&amp;center_on_screen=true&amp;float_window=true&amp;height=800&amp;positioning_strategy=center_on_screen&amp;width=950" xr:uid="{AC89BC7E-E559-435C-B657-0293D30C3750}"/>
    <hyperlink ref="H49" r:id="rId206" display="https://my.apps.factset.com/viewer/?_app_id=central_doc_viewer&amp;_dd2=%26f%3Dsld%26c%3Dtrue%26os%3D98420%26oe%3D98423&amp;_doc_docfn=U2FsdGVkX1+Ancn7wYh3Ehgl9gQzi5K1vrZSa7MwjCJMd3qgNKwQlojo6uB0hqpqaB9GrCtG5zAjup9KCw96tQediwH/yYiSXj6QRuscO2g=&amp;center_on_screen=true&amp;float_window=true&amp;height=800&amp;positioning_strategy=center_on_screen&amp;width=950" xr:uid="{F44C4881-1D2A-46E1-A6B0-AC6900986051}"/>
    <hyperlink ref="H50" r:id="rId207" display="https://my.apps.factset.com/viewer/?_app_id=central_doc_viewer&amp;_dd2=%26f%3Dsld%26c%3Dtrue%26os%3D99484%26oe%3D99489&amp;_doc_docfn=U2FsdGVkX18fPCvfclx6dDtUwHglBhcKkQ0bJG71wVYCQTMArxmUWp/h8jUvWfCoT5tkbbTd4PFwjqjV1q1Vcbym+3pyO6UoKtq6qReGTAE=&amp;center_on_screen=true&amp;float_window=true&amp;height=800&amp;positioning_strategy=center_on_screen&amp;width=950" xr:uid="{DBE75A34-46B6-4F5A-9074-9DF216BA3248}"/>
    <hyperlink ref="H55" r:id="rId208" display="https://my.apps.factset.com/viewer/?_app_id=central_doc_viewer&amp;_dd2=%26f%3Dsld%26c%3Dtrue%26os%3D101416%26oe%3D101419&amp;_doc_docfn=U2FsdGVkX18GJ3uBg5BZm6ymd1Lk+Qh3/uxJ2uYRsb3/Qrp+3+/IpANLPIHru+TDica7Dy6uM/yV8R63vFwC7UrL/uDfLd0dHI7rZZpQGRY=&amp;center_on_screen=true&amp;float_window=true&amp;height=800&amp;positioning_strategy=center_on_screen&amp;width=950" xr:uid="{5D91AB2D-595D-44E1-B56C-9CDFC202ADA5}"/>
    <hyperlink ref="G18" r:id="rId209" display="https://my.apps.factset.com/viewer/?_app_id=central_doc_viewer&amp;_dd2=%26f%3Dsld%26c%3Dtrue%26os%3D89748%26oe%3D89756&amp;_doc_docfn=U2FsdGVkX19z+c55V4/PS/ihcRFtgGvfNN014bxREekAc7H7sjPKzZRnCrqo343MrnLgVZLPpB30L2beN0qJRkHifmTcsyCFdKjzdG07oP4=&amp;center_on_screen=true&amp;float_window=true&amp;height=800&amp;positioning_strategy=center_on_screen&amp;width=950" xr:uid="{CBD3E767-8482-4D6F-9C4D-C0FB90C95C14}"/>
    <hyperlink ref="G23" r:id="rId210" display="https://my.apps.factset.com/viewer/?_app_id=central_doc_viewer&amp;_dd2=%26f%3Dsld%26c%3Dtrue%26os%3D90733%26oe%3D90739&amp;_doc_docfn=U2FsdGVkX19LHOaD6F85E/y/ZtYhO07TUoBOG4iWJsVZK6AoIXPdcpw/ao4AbftuCO0C4g4/T+TTnHVmCJXX6LLMLJMkg9lKBeWkQdY9rHY=&amp;center_on_screen=true&amp;float_window=true&amp;height=800&amp;positioning_strategy=center_on_screen&amp;width=950" xr:uid="{CDAFC627-1A74-4683-B58E-BCD0C782AA8C}"/>
    <hyperlink ref="G24" r:id="rId211" display="https://my.apps.factset.com/viewer/?_app_id=central_doc_viewer&amp;_dd2=%26f%3Dsld%26c%3Dtrue%26os%3D91629%26oe%3D91635&amp;_doc_docfn=U2FsdGVkX199dDTxe60VeUzFH069ZalG+7n7IuHKvcUyIprPVvGIQOOna95ndt66xa03ASblnhMytqtk2neXkty48srOvVZn3UwA/U0BPIQ=&amp;center_on_screen=true&amp;float_window=true&amp;height=800&amp;positioning_strategy=center_on_screen&amp;width=950" xr:uid="{8F8CAD2C-F3CE-429C-8084-F96FA62DFF37}"/>
    <hyperlink ref="G36" r:id="rId212" display="https://my.apps.factset.com/viewer/?_app_id=central_doc_viewer&amp;_dd2=%26f%3Dsld%26c%3Dtrue%26os%3D94836%26oe%3D94842&amp;_doc_docfn=U2FsdGVkX1/NC54DdRAletdW/WB1HDzbEgCYWvHqGa4GljKjtearldawv0WjX6USyegMvCj6ri4i/8Ne6Nb0ULLifD96pfcw32dW6YO3Ufs=&amp;center_on_screen=true&amp;float_window=true&amp;height=800&amp;positioning_strategy=center_on_screen&amp;width=950" xr:uid="{8FA64D7A-0E31-4BD9-A3AC-4D285233CAF7}"/>
    <hyperlink ref="G28" r:id="rId213" display="https://my.apps.factset.com/viewer/?_app_id=central_doc_viewer&amp;_dd2=%26f%3Dsld%26c%3Dtrue%26os%3D92956%26oe%3D92962&amp;_doc_docfn=U2FsdGVkX18Bu8AnAwD5wEvtaNRBC0bTgVlHGXf01yLmJGiYNe5QnUfsTW2RUIESXpVtvExVfvYxN9l6rpFn7F36/L2pL4T8CjKT9lcjbUo=&amp;center_on_screen=true&amp;float_window=true&amp;height=800&amp;positioning_strategy=center_on_screen&amp;width=950" xr:uid="{451CDFDB-EC67-4735-89D6-5D4FF1ACB92D}"/>
    <hyperlink ref="G32" r:id="rId214" display="https://my.apps.factset.com/viewer/?_app_id=central_doc_viewer&amp;_dd2=%26f%3Dsld%26c%3Dtrue%26os%3D93919%26oe%3D93924&amp;_doc_docfn=U2FsdGVkX18onfYl0wGjrmC0N/hYB9xsnuFzvFHCx9CEt4mLAErcQEcpg9D10TVaDmO4AExh05JJNItOz6VOQ/WcGaYuMwK4NSmbFNJTNJg=&amp;center_on_screen=true&amp;float_window=true&amp;height=800&amp;positioning_strategy=center_on_screen&amp;width=950" xr:uid="{D30F10BB-6BA9-4DFD-95EF-85A34C506129}"/>
    <hyperlink ref="G37" r:id="rId215" display="https://my.apps.factset.com/viewer/?_app_id=central_doc_viewer&amp;_dd2=%26f%3Dsld%26c%3Dtrue%26os%3D95739%26oe%3D95742&amp;_doc_docfn=U2FsdGVkX1/AJSLYeG+9xbArAJkIzYF93mlSFJi6jttXJiFp2yn862tN7gkRgNmobT2cU/L5qbkXBzJkWrVwbW3ocv3UtK9zYpEiGRnYThI=&amp;center_on_screen=true&amp;float_window=true&amp;height=800&amp;positioning_strategy=center_on_screen&amp;width=950" xr:uid="{14820532-118E-4F90-97A7-923A457BFDAD}"/>
    <hyperlink ref="G40" r:id="rId216" display="https://my.apps.factset.com/viewer/?_app_id=central_doc_viewer&amp;_dd2=%26f%3Dsld%26c%3Dtrue%26os%3D97016%26oe%3D97019&amp;_doc_docfn=U2FsdGVkX1/4Fz6omkVBHFpy7aG2yzlj8Ij/Ds8H6WeBeJOarCihDLZzsg1FiBG4Kg2sSpAYnzAlf3ZZj7JboiAN10U7dG6jNr1zL9aam5A=&amp;center_on_screen=true&amp;float_window=true&amp;height=800&amp;positioning_strategy=center_on_screen&amp;width=950" xr:uid="{C3590026-DB5F-46A5-8D00-0B25B0C0D8EF}"/>
    <hyperlink ref="G44" r:id="rId217" display="https://my.apps.factset.com/viewer/?_app_id=central_doc_viewer&amp;_dd2=%26f%3Dsld%26c%3Dtrue%26os%3D97894%26oe%3D97897&amp;_doc_docfn=U2FsdGVkX19SHffUcR7aXS6Sx00pFT2h6D/gROOwVi4LnyC/8ajDLjaVgnE4qzPMedj2DuNgMB1cgVw/0IUaaFuqGfqS3XwXS8HeZKxXFHA=&amp;center_on_screen=true&amp;float_window=true&amp;height=800&amp;positioning_strategy=center_on_screen&amp;width=950" xr:uid="{53695B8F-F3F9-4312-8C27-3AF1C6D9B654}"/>
    <hyperlink ref="G46" r:id="rId218" display="https://my.apps.factset.com/viewer/?_app_id=central_doc_viewer&amp;_dd2=%26f%3Dsld%26c%3Dtrue%26os%3D98804%26oe%3D98808&amp;_doc_docfn=U2FsdGVkX19o9vdZa0LB+9mQlsFveOebcRFCzkFK/NAAeV/yF82zDRhPFNTURdDzYKPIDRH3Bqq7go43AtQFDitA/a/Wly7zgdQsue0+0k0=&amp;center_on_screen=true&amp;float_window=true&amp;height=800&amp;positioning_strategy=center_on_screen&amp;width=950" xr:uid="{BDCFC20D-4B71-4305-9908-7A680EA5F6D2}"/>
    <hyperlink ref="G49" r:id="rId219" display="https://my.apps.factset.com/viewer/?_app_id=central_doc_viewer&amp;_dd2=%26f%3Dsld%26c%3Dtrue%26os%3D99739%26oe%3D99742&amp;_doc_docfn=U2FsdGVkX18y76h/Os7DCWLK4DdSr9wi1Av2mgA7Xe/ltYsyKnqeL8iQiclFcitMnnp0Twai342SjFqDJqXsaZ11uvK0C5R7MuMjsDHZjJQ=&amp;center_on_screen=true&amp;float_window=true&amp;height=800&amp;positioning_strategy=center_on_screen&amp;width=950" xr:uid="{2F593715-24ED-4368-B2BF-D7C2CA5162C2}"/>
    <hyperlink ref="G50" r:id="rId220" display="https://my.apps.factset.com/viewer/?_app_id=central_doc_viewer&amp;_dd2=%26f%3Dsld%26c%3Dtrue%26os%3D100802%26oe%3D100805&amp;_doc_docfn=U2FsdGVkX19WSnSLH+Fnj3kOQeZjkjlPI0/qcw4wuKShhV+a4QfGVezyohtPHg0aElwXbsVjdxhB03CTTTBWu8HTJ2E0fsJAs3L6X15zigI=&amp;center_on_screen=true&amp;float_window=true&amp;height=800&amp;positioning_strategy=center_on_screen&amp;width=950" xr:uid="{E154B285-D111-4577-94EE-FA75FE65C5CD}"/>
    <hyperlink ref="G55" r:id="rId221" display="https://my.apps.factset.com/viewer/?_app_id=central_doc_viewer&amp;_dd2=%26f%3Dsld%26c%3Dtrue%26os%3D102738%26oe%3D102741&amp;_doc_docfn=U2FsdGVkX189/Q5NElEe4o6zO66BrbvZAlkIThSvWo5W+b8C2biR0+0O4fnKJX5+BVn6SkRDTTBCVwiRP+PXXOuwv6ukeUof3EM8N2tbezw=&amp;center_on_screen=true&amp;float_window=true&amp;height=800&amp;positioning_strategy=center_on_screen&amp;width=950" xr:uid="{6FE1DB9C-9C01-401B-99B8-23271671B569}"/>
    <hyperlink ref="F18" r:id="rId222" display="https://my.apps.factset.com/viewer/?_app_id=central_doc_viewer&amp;_dd2=%26f%3Dsld%26c%3Dtrue%26os%3D89481%26oe%3D89489&amp;_doc_docfn=U2FsdGVkX1+7HS0CDed9EdM+qyyFSCdUMJwsp8KR3YfuQhI0IcG9DmHHZyQt188CR8Z7HnAjmulTwisS52QjBmS6NfF4a+hiHWwcbaywtUE=&amp;center_on_screen=true&amp;float_window=true&amp;height=800&amp;positioning_strategy=center_on_screen&amp;width=950" xr:uid="{F979C6D3-19F7-4C84-BCCF-7A18647EFBE9}"/>
    <hyperlink ref="F23" r:id="rId223" display="https://my.apps.factset.com/viewer/?_app_id=central_doc_viewer&amp;_dd2=%26f%3Dsld%26c%3Dtrue%26os%3D89996%26oe%3D90002&amp;_doc_docfn=U2FsdGVkX1+Bih1Pm0CnP40loVLDt90MU7J2Dws5yWJQrMF30zjBirDhDLj6hTXB5D4lZLhop0CxvEQbyyivAnDrqdAeRuvcSJuxv/3ZW8A=&amp;center_on_screen=true&amp;float_window=true&amp;height=800&amp;positioning_strategy=center_on_screen&amp;width=950" xr:uid="{570577E5-9D75-4834-B40D-38EC3606B5B2}"/>
    <hyperlink ref="F24" r:id="rId224" display="https://my.apps.factset.com/viewer/?_app_id=central_doc_viewer&amp;_dd2=%26f%3Dsld%26c%3Dtrue%26os%3D90476%26oe%3D90482&amp;_doc_docfn=U2FsdGVkX18DuQdDDOb34+v+j6s7rQLYTGkyXnqdkjwOGGZ3J8AeZ6hAZBL96Z6gGSdKT1ETDhJKLAYA1KX3jo7m47ULidHbKvxWGg6VlOc=&amp;center_on_screen=true&amp;float_window=true&amp;height=800&amp;positioning_strategy=center_on_screen&amp;width=950" xr:uid="{3BF1DEB7-0EE2-454C-BEE3-83763AB87279}"/>
    <hyperlink ref="F36" r:id="rId225" display="https://my.apps.factset.com/viewer/?_app_id=central_doc_viewer&amp;_dd2=%26f%3Dsld%26c%3Dtrue%26os%3D92317%26oe%3D92323&amp;_doc_docfn=U2FsdGVkX19IrJmssiCV1fHMEd6lKjXb3pbPlilMYtMLFhkWd9S3eXUujFOm7yTVXzgu0akLO6bfhbhAC9N/SecrCqUTURpo/Fly2/9gKrI=&amp;center_on_screen=true&amp;float_window=true&amp;height=800&amp;positioning_strategy=center_on_screen&amp;width=950" xr:uid="{79F6D9FD-CDF6-49D8-AAB5-559959AFA31F}"/>
    <hyperlink ref="F28" r:id="rId226" display="https://my.apps.factset.com/viewer/?_app_id=central_doc_viewer&amp;_dd2=%26f%3Dsld%26c%3Dtrue%26os%3D91287%26oe%3D91293&amp;_doc_docfn=U2FsdGVkX1/5OlDGyxweUmfElciV1btqAocgc4n5mis59A4Rp6y6SR08mFa3p+7XwCzpcfqv/37euQl+SMfniWO1Gs+qgupVq1up+Ak5ofY=&amp;center_on_screen=true&amp;float_window=true&amp;height=800&amp;positioning_strategy=center_on_screen&amp;width=950" xr:uid="{AE0AB184-85EC-4438-B2BF-56213C7623C5}"/>
    <hyperlink ref="F32" r:id="rId227" display="https://my.apps.factset.com/viewer/?_app_id=central_doc_viewer&amp;_dd2=%26f%3Dsld%26c%3Dtrue%26os%3D91814%26oe%3D91819&amp;_doc_docfn=U2FsdGVkX19m6++fMQozRyiwDos9KWePGp3N7EwaaxHi4xcAgQi90XHH05wQBg0h1VlFb1dLR9B3PxAwKXDOy68OkSzWZbuv2FxCPu6GDvQ=&amp;center_on_screen=true&amp;float_window=true&amp;height=800&amp;positioning_strategy=center_on_screen&amp;width=950" xr:uid="{BA39FD28-D308-4D0C-9A49-C413371DD0C5}"/>
    <hyperlink ref="F37" r:id="rId228" display="https://my.apps.factset.com/viewer/?_app_id=central_doc_viewer&amp;_dd2=%26f%3Dsld%26c%3Dtrue%26os%3D92829%26oe%3D92836&amp;_doc_docfn=U2FsdGVkX1/WdbkFkMHLRhTIl5AM23JBZcmhSFI0ywqQybpbQD7Oj91e+lCJ9LoIDbkrto+DM6dVtVtR58PJADEHDi7/4NcLj2bzNCNcKJc=&amp;center_on_screen=true&amp;float_window=true&amp;height=800&amp;positioning_strategy=center_on_screen&amp;width=950" xr:uid="{CD16DF5F-91B7-45C3-8647-AA491026E57E}"/>
    <hyperlink ref="F40" r:id="rId229" display="https://my.apps.factset.com/viewer/?_app_id=central_doc_viewer&amp;_dd2=%26f%3Dsld%26c%3Dtrue%26os%3D93568%26oe%3D93571&amp;_doc_docfn=U2FsdGVkX18ASTLQA2tGLgHrUDrKWThAXfQLDWq3iGktA+FPQIOmZiSLTk+XfZBfPka+9cWUTTpdxT6cqiJmAYJf5xD8Mu2x0L+Rvi0/PhA=&amp;center_on_screen=true&amp;float_window=true&amp;height=800&amp;positioning_strategy=center_on_screen&amp;width=950" xr:uid="{FD905654-3A05-41D7-8909-8C3FD2544905}"/>
    <hyperlink ref="F44" r:id="rId230" display="https://my.apps.factset.com/viewer/?_app_id=central_doc_viewer&amp;_dd2=%26f%3Dsld%26c%3Dtrue%26os%3D94064%26oe%3D94067&amp;_doc_docfn=U2FsdGVkX1/V2vpGgfWWCWWbbGad81zEU8lcTdzEm1tOCdUhOdix4SAITR7XiWJN01XRKNLSzn68fGtv0Cwkq2+yQZKM1Xi+4fxY9XUMgF0=&amp;center_on_screen=true&amp;float_window=true&amp;height=800&amp;positioning_strategy=center_on_screen&amp;width=950" xr:uid="{96A6AC8F-2714-48A8-8DD1-6F96E6136FD3}"/>
    <hyperlink ref="F46" r:id="rId231" display="https://my.apps.factset.com/viewer/?_app_id=central_doc_viewer&amp;_dd2=%26f%3Dsld%26c%3Dtrue%26os%3D94590%26oe%3D94592&amp;_doc_docfn=U2FsdGVkX19+2V3CuUdi52lUiDLcCI1QR1b2yGS27VWrGKnCg1BnL40UisK5okEcQaLysiSojJdV9jb3RNzXK2WmPTIS2PasgYb+blNb/yM=&amp;center_on_screen=true&amp;float_window=true&amp;height=800&amp;positioning_strategy=center_on_screen&amp;width=950" xr:uid="{49E9D606-E4AA-4AD2-B35D-54F44206085B}"/>
    <hyperlink ref="F49" r:id="rId232" display="https://my.apps.factset.com/viewer/?_app_id=central_doc_viewer&amp;_dd2=%26f%3Dsld%26c%3Dtrue%26os%3D95103%26oe%3D95106&amp;_doc_docfn=U2FsdGVkX19d5Anz2ldtm4+UXYSD7xcNakNqHBDCqchmuGOAGQAGXXJiBa9ubLqH3GDxFOORS4SzwcbN5gKsJ8yNHxAHXFWz9a7sXKfdYeA=&amp;center_on_screen=true&amp;float_window=true&amp;height=800&amp;positioning_strategy=center_on_screen&amp;width=950" xr:uid="{76FD1EE8-8E1E-4737-BB2A-2B9BACC8D9A0}"/>
    <hyperlink ref="F50" r:id="rId233" display="https://my.apps.factset.com/viewer/?_app_id=central_doc_viewer&amp;_dd2=%26f%3Dsld%26c%3Dtrue%26os%3D95762%26oe%3D95769&amp;_doc_docfn=U2FsdGVkX1/bO86pQeTD3ngTIPQP6HMflOck4DiZhhNPjg0QlaVzgze/ZQi7L6YuFJviL8BspmuP2s8VvkJt01MFrp1RDNNwWBWM4CvIgpE=&amp;center_on_screen=true&amp;float_window=true&amp;height=800&amp;positioning_strategy=center_on_screen&amp;width=950" xr:uid="{3127FF8A-5E6E-4287-9EE7-E0F5AEB27053}"/>
    <hyperlink ref="F52" r:id="rId234" display="https://my.apps.factset.com/viewer/?_app_id=central_doc_viewer&amp;_dd2=%26f%3Dsld%26c%3Dtrue%26os%3D96281%26oe%3D96288&amp;_doc_docfn=U2FsdGVkX194qjNEbNfNPspiUC+kFCJ9egEOMQtNkqEO1r184TCfwZb/y9n/chRkl47UDl2Rl0K2LfZ/q1vCNQMp9lz89CpwnHc/EhxmKZ8=&amp;center_on_screen=true&amp;float_window=true&amp;height=800&amp;positioning_strategy=center_on_screen&amp;width=950" xr:uid="{6360822B-E462-4885-94CE-0D9F1C0E947E}"/>
    <hyperlink ref="F55" r:id="rId235" display="https://my.apps.factset.com/viewer/?_app_id=central_doc_viewer&amp;_dd2=%26f%3Dsld%26c%3Dtrue%26os%3D96762%26oe%3D96769&amp;_doc_docfn=U2FsdGVkX18YqYPSjmWfKgT2UgSjbHbe0d7P8odJze6AhDtcjYi94B9PnDO1x6ZjKqBUtDxpKnfQgGw1d3eZa5uQGPEZyBH2ND5q62TX5P8=&amp;center_on_screen=true&amp;float_window=true&amp;height=800&amp;positioning_strategy=center_on_screen&amp;width=950" xr:uid="{763D863C-1354-476B-889B-7CDCA64F4316}"/>
    <hyperlink ref="G52" r:id="rId236" display="https://my.apps.factset.com/viewer/?_app_id=central_doc_viewer&amp;_dd2=%26f%3Dsld%26c%3Dtrue%26os%3D101858%26oe%3D101861&amp;_doc_docfn=U2FsdGVkX18vgFdNJJ1edjNf90fQqAb5/3vBZ/pu705UYxKhMjLlxHqlTkbzQUzwK6W8L0oYflXCBnWoGT2uTmaM0tGb8L9C6dZ6jqQQoGU=&amp;center_on_screen=true&amp;float_window=true&amp;height=800&amp;positioning_strategy=center_on_screen&amp;width=950" xr:uid="{DD3F0083-7DD2-4E64-9F26-414B2116D572}"/>
    <hyperlink ref="H52" r:id="rId237" display="https://my.apps.factset.com/viewer/?_app_id=central_doc_viewer&amp;_dd2=%26f%3Dsld%26c%3Dtrue%26os%3D100537%26oe%3D100542&amp;_doc_docfn=U2FsdGVkX1/K/3Z/xkQCk0v5oHCWW/e73JdJRDcl7kw81ETB6X1SVHcsjmODejsGua6ak6RzcYII/xvhGGbS0cbfXLT4CeW2fsqmF/f5Ssg=&amp;center_on_screen=true&amp;float_window=true&amp;height=800&amp;positioning_strategy=center_on_screen&amp;width=950" xr:uid="{0ED9AE17-6292-4EEA-8122-74981B78664E}"/>
    <hyperlink ref="I52" r:id="rId238" display="https://my.apps.factset.com/viewer/?_app_id=central_doc_viewer&amp;_dd2=%26f%3Dsld%26c%3Dtrue%26os%3D44576%26oe%3D44581&amp;_doc_docfn=U2FsdGVkX197tolAKJjHGwxN2dXs1yQymCf9Y5wYZn4a80e0+2B7nMxH7YR1hZ89cGHhoLPYlyuRW2/AiLgzaQ==&amp;center_on_screen=true&amp;float_window=true&amp;height=800&amp;positioning_strategy=center_on_screen&amp;width=950" xr:uid="{59A28561-A514-4B97-8AD6-EC9D7CABC826}"/>
    <hyperlink ref="B69" r:id="rId239" display="https://my.apps.factset.com/viewer/?_app_id=central_doc_viewer&amp;_dd2=%26f%3Dsld%26c%3Dtrue%26os%3D1432183%26oe%3D1432189&amp;_doc_docfn=U2FsdGVkX19ItNneHH0WNOooaLHL35yANEMOZH5bmQ82I9Iu6Yz/RVxXYE7KV8vQVMj9wn0IE/uuqzmqzpHK/+U3fOVvoFgXpqpdYJiT/dI=&amp;center_on_screen=true&amp;float_window=true&amp;height=800&amp;positioning_strategy=center_on_screen&amp;width=950" xr:uid="{C1F0D8F1-DE77-4521-A27C-3C85DF37CC7D}"/>
    <hyperlink ref="B70" r:id="rId240" display="https://my.apps.factset.com/viewer/?_app_id=central_doc_viewer&amp;_dd2=%26f%3Dsld%26c%3Dtrue%26os%3D1427600%26oe%3D1427606&amp;_doc_docfn=U2FsdGVkX19mgxFDgHztj8wgiKCnMPwdo/2FgzxYA0czPjohwlCydkU2gGT4+gTsurgW25d9U2QoH1cCQiG7dRE0uyfwYXJ8iFF2VlDlZiI=&amp;center_on_screen=true&amp;float_window=true&amp;height=800&amp;positioning_strategy=center_on_screen&amp;width=950" xr:uid="{950A95E3-42F6-4B60-8AD0-DA5EC513B440}"/>
    <hyperlink ref="B71" r:id="rId241" display="https://my.apps.factset.com/viewer/?_app_id=central_doc_viewer&amp;_dd2=%26f%3Dsld%26c%3Dtrue%26os%3D1422926%26oe%3D1422932&amp;_doc_docfn=U2FsdGVkX1/cMpS1zVOQs45C9oGsOtLKSSfe39Ior2Rq7oX8cYID+B78Uww2Eg8YmloN2Wp9nQ1qvsXnIJbeq0FJS1R4yeHZPUaMFM8zlOM=&amp;center_on_screen=true&amp;float_window=true&amp;height=800&amp;positioning_strategy=center_on_screen&amp;width=950" xr:uid="{61855E47-81F8-4B2B-9021-DA6F55504F8E}"/>
    <hyperlink ref="B73" r:id="rId242" display="https://my.apps.factset.com/viewer/?_app_id=central_doc_viewer&amp;_dd2=%26f%3Dsld%26c%3Dtrue%26os%3D1423765%26oe%3D1423771&amp;_doc_docfn=U2FsdGVkX1/tUek/HEA6zgRGXuCXXPpOLWI1vv7Eu44K/ckrUvcApmFxmhmomREC5R0fsI8rRhuaUjy1U81Nx9gFabSGVamxpg8qkiJ7ais=&amp;center_on_screen=true&amp;float_window=true&amp;height=800&amp;positioning_strategy=center_on_screen&amp;width=950" xr:uid="{A6C6F0CD-D3E8-4679-9423-547D79781D23}"/>
    <hyperlink ref="B74" r:id="rId243" display="https://my.apps.factset.com/viewer/?_app_id=central_doc_viewer&amp;_dd2=%26f%3Dsld%26c%3Dtrue%26os%3D1424487%26oe%3D1424492&amp;_doc_docfn=U2FsdGVkX18z7SJXQJ0HEfdatY9Z4Xx8z+sVdsbTXGygELhd9KSvbKlOHkI6MZKuBO3atQMq3uvjRAc1wzFOQAtFZzipp+r03KADRrLAHMA=&amp;center_on_screen=true&amp;float_window=true&amp;height=800&amp;positioning_strategy=center_on_screen&amp;width=950" xr:uid="{9433CAF1-DD55-4E35-AF0A-3640CA0AD9C5}"/>
    <hyperlink ref="B75" r:id="rId244" display="https://my.apps.factset.com/viewer/?_app_id=central_doc_viewer&amp;_dd2=%26f%3Dsld%26c%3Dtrue%26os%3D1425202%26oe%3D1425204&amp;_doc_docfn=U2FsdGVkX1/qzootVpp2Te+g1oj+0+tKHGY2uTB+iJ3iHbmqnTplekEQeZz0FPzU5Ao74BCQka9WmrTPmTFqS2GIjdbsVDhuroaeWHeO+gI=&amp;center_on_screen=true&amp;float_window=true&amp;height=800&amp;positioning_strategy=center_on_screen&amp;width=950" xr:uid="{AAC7CACF-DDA7-4EE2-BF13-9C1D97F447B9}"/>
    <hyperlink ref="B76" r:id="rId245" display="https://my.apps.factset.com/viewer/?_app_id=central_doc_viewer&amp;_dd2=%26f%3Dsld%26c%3Dtrue%26os%3D1425949%26oe%3D1425954&amp;_doc_docfn=U2FsdGVkX1/5hEU9AIn268rNh59/rkc2JojLaOIXAP63AcXhEx1dN8G15GKdYzGh3gy8GSWuznvcCcfUUsnwV0bvTccsVg86H+QcvU9N9nI=&amp;center_on_screen=true&amp;float_window=true&amp;height=800&amp;positioning_strategy=center_on_screen&amp;width=950" xr:uid="{8D873BB3-9898-48A2-8413-CC49B52EC092}"/>
    <hyperlink ref="B77" r:id="rId246" display="https://my.apps.factset.com/viewer/?_app_id=central_doc_viewer&amp;_dd2=%26f%3Dsld%26c%3Dtrue%26os%3D1428345%26oe%3D1428351&amp;_doc_docfn=U2FsdGVkX1/C6FKXtQjayCAgzkqNPOuq9wO/xX200nC5BSBFi0OCU+Ky5HgUn6RPKagw8B0fQVAFt3ZPfvs/kCH0jAWxtBbP30MlCD7sRKU=&amp;center_on_screen=true&amp;float_window=true&amp;height=800&amp;positioning_strategy=center_on_screen&amp;width=950" xr:uid="{7FC32946-4722-42D4-A140-C91537D78331}"/>
    <hyperlink ref="B79" r:id="rId247" display="https://my.apps.factset.com/viewer/?_app_id=central_doc_viewer&amp;_dd2=%26f%3Dsld%26c%3Dtrue%26os%3D1429087%26oe%3D1429093&amp;_doc_docfn=U2FsdGVkX18WyfLhFhwCmr5Ob+LBYq2TP8Qb2mOuLz1DR2X3BuJPjyqu8cR4DHgjOaFHQVslJdS1WvEwZxqt1L0wPLgwk3Z12q65gFEuct4=&amp;center_on_screen=true&amp;float_window=true&amp;height=800&amp;positioning_strategy=center_on_screen&amp;width=950" xr:uid="{51F6EDEC-B567-462E-82FC-A096A58B611C}"/>
    <hyperlink ref="B83" r:id="rId248" display="https://my.apps.factset.com/viewer/?_app_id=central_doc_viewer&amp;_dd2=%26f%3Dsld%26c%3Dtrue%26os%3D1429815%26oe%3D1429820&amp;_doc_docfn=U2FsdGVkX1+WuifQbR77pq0n/Fybyr4YeC+SljmHFGWCY3Vv+iOT3tFZihaDM/p/AL10l45rtTNX+clj5QVDymTUnFi/tFN8WLQN5QXK6uo=&amp;center_on_screen=true&amp;float_window=true&amp;height=800&amp;positioning_strategy=center_on_screen&amp;width=950" xr:uid="{866A3001-F414-48B2-BC00-E912D2F13641}"/>
    <hyperlink ref="B84" r:id="rId249" display="https://my.apps.factset.com/viewer/?_app_id=central_doc_viewer&amp;_dd2=%26f%3Dsld%26c%3Dtrue%26os%3D1430531%26oe%3D1430534&amp;_doc_docfn=U2FsdGVkX18wmhX76TDHEuDwV4VGEKWPAaIatz3hUwSZ8HAK8147ckClt/WKid2vKtb4IFbS7X3lEzIM3soT+KCrOsbNCTDREB1oV76Dmr4=&amp;center_on_screen=true&amp;float_window=true&amp;height=800&amp;positioning_strategy=center_on_screen&amp;width=950" xr:uid="{FBBBAB04-A27C-41E9-BE6A-941F7D0B89A3}"/>
    <hyperlink ref="B85" r:id="rId250" display="https://my.apps.factset.com/viewer/?_app_id=central_doc_viewer&amp;_dd2=%26f%3Dsld%26c%3Dtrue%26os%3D1460236%26oe%3D1460242&amp;_doc_docfn=U2FsdGVkX19axay4t/N69u7+Kt6c6kNyhla9p9WfFBUF+eYfJ5henwSeg5fTi/hWWwLkH36WoaZPgx/yAHMt9cIlra4THAeXxHy23T3Z64c=&amp;center_on_screen=true&amp;float_window=true&amp;height=800&amp;positioning_strategy=center_on_screen&amp;width=950" xr:uid="{31E4F7E5-3747-4CD6-BE9F-05A787FBACA9}"/>
    <hyperlink ref="B86" r:id="rId251" display="https://my.apps.factset.com/viewer/?_app_id=central_doc_viewer&amp;_dd2=%26f%3Dsld%26c%3Dtrue%26os%3D1446412%26oe%3D1446418&amp;_doc_docfn=U2FsdGVkX1/AvFOWNp94r7iNMWjs/4NzbM8J4J+sIIH1j5UFuytFN9gV3T29PliNlLXE6zvlKijC6+wKS+iuncfyhhIdEnhZin+J9ZpZF3k=&amp;center_on_screen=true&amp;float_window=true&amp;height=800&amp;positioning_strategy=center_on_screen&amp;width=950" xr:uid="{C0BCEEC0-5763-4ABE-8077-3F9F63DC1717}"/>
    <hyperlink ref="B87" r:id="rId252" display="https://my.apps.factset.com/viewer/?_app_id=central_doc_viewer&amp;_dd2=%26f%3Dsld%26c%3Dtrue%26os%3D1439930%26oe%3D1439936&amp;_doc_docfn=U2FsdGVkX19M3FuKNerfLO9fQKOYPICtGaLn1XrJcXUfBMGISDm/tJZ9D3XmHhhujuZIJKdXx/mAzB9CA468NBVCjPvMVr/hNYDfbxsgRZU=&amp;center_on_screen=true&amp;float_window=true&amp;height=800&amp;positioning_strategy=center_on_screen&amp;width=950" xr:uid="{C6AACE6A-7609-44E5-89D8-061159992DBE}"/>
    <hyperlink ref="B88" r:id="rId253" display="https://my.apps.factset.com/viewer/?_app_id=central_doc_viewer&amp;_dd2=%26f%3Dsld%26c%3Dtrue%26os%3D1435256%26oe%3D1435261&amp;_doc_docfn=U2FsdGVkX19Z4xGA19rDXoxqjxIroelXdR+NzLJVZgmRw1dRiFz2BHwYYZzB7NdLdsECataO7Tn3of7vQgZNGVhRv2cBMuVOs9mVTPUX+/g=&amp;center_on_screen=true&amp;float_window=true&amp;height=800&amp;positioning_strategy=center_on_screen&amp;width=950" xr:uid="{4D4E3EC0-91A9-4ED9-A3A3-CE7EBA2584F5}"/>
    <hyperlink ref="B90" r:id="rId254" display="https://my.apps.factset.com/viewer/?_app_id=central_doc_viewer&amp;_dd2=%26f%3Dsld%26c%3Dtrue%26os%3D1436028%26oe%3D1436033&amp;_doc_docfn=U2FsdGVkX1/DaQG5AChP1XLGIWj9rPZHhcz7kzfP2oKWaLu58I0DQ1tVmdywBT8THB91M03jR3lSkSqygSqsDyNHsc4sISWTDD4s4RUZaCo=&amp;center_on_screen=true&amp;float_window=true&amp;height=800&amp;positioning_strategy=center_on_screen&amp;width=950" xr:uid="{BA707274-823D-4376-B9F9-FD4B3A107238}"/>
    <hyperlink ref="B91" r:id="rId255" display="https://my.apps.factset.com/viewer/?_app_id=central_doc_viewer&amp;_dd2=%26f%3Dsld%26c%3Dtrue%26os%3D1438194%26oe%3D1438197&amp;_doc_docfn=U2FsdGVkX18cro8RmuApnN2sYCwJVnEF7OLfBDXOJ76Bc9X3uk84KQQ67F/rx6CA8LSsXUAUKS/VQU8OpUgaaphiP9yx5le/Bdo0CFuDT84=&amp;center_on_screen=true&amp;float_window=true&amp;height=800&amp;positioning_strategy=center_on_screen&amp;width=950" xr:uid="{DA8CC5FE-AE96-40DC-8E64-68781422654F}"/>
    <hyperlink ref="B92" r:id="rId256" display="https://my.apps.factset.com/viewer/?_app_id=central_doc_viewer&amp;_dd2=%26f%3Dsld%26c%3Dtrue%26os%3D1436742%26oe%3D1436745&amp;_doc_docfn=U2FsdGVkX1+378Pp47QNI9A/izfIqLG0aqYcGSAeu+lMQcBWhy6HcEMIx2OlKEMRp2JW1UGG+mVGTZbAs6ne2k0A3mUP8WfcbyyBsEC283E=&amp;center_on_screen=true&amp;float_window=true&amp;height=800&amp;positioning_strategy=center_on_screen&amp;width=950" xr:uid="{31C13662-A6FE-4402-91A9-BEFD71668AF0}"/>
    <hyperlink ref="B94" r:id="rId257" display="https://my.apps.factset.com/viewer/?_app_id=central_doc_viewer&amp;_dd2=%26f%3Dsld%26c%3Dtrue%26os%3D1437474%26oe%3D1437477&amp;_doc_docfn=U2FsdGVkX18csPqZGRFu98xQAyY5YIWGf7njFMmMJwAdNzDfRRTfbRg4548b9S/8WAvUB0/z0W+OFYfAXwPpfn362cZ97k8vF3h/Wt2NS/U=&amp;center_on_screen=true&amp;float_window=true&amp;height=800&amp;positioning_strategy=center_on_screen&amp;width=950" xr:uid="{5A48D0B6-29A2-49FD-A3D8-EB50A1FA5413}"/>
    <hyperlink ref="B96" r:id="rId258" display="https://my.apps.factset.com/viewer/?_app_id=central_doc_viewer&amp;_dd2=%26f%3Dsld%26c%3Dtrue%26os%3D1441756%26oe%3D1441761&amp;_doc_docfn=U2FsdGVkX1+mtCss9GD6xc12cvUZhyh5lVq+mRHLwuDX5GenFEBEn0MNDvZcdGbxHcmuvPCss9gr+VXPfnwpDTN6mt1KJ0bu1jRk2AAfQ7c=&amp;center_on_screen=true&amp;float_window=true&amp;height=800&amp;positioning_strategy=center_on_screen&amp;width=950" xr:uid="{282701C7-F352-45AD-ABA5-5AF79974270D}"/>
    <hyperlink ref="B97" r:id="rId259" display="https://my.apps.factset.com/viewer/?_app_id=central_doc_viewer&amp;_dd2=%26f%3Dsld%26c%3Dtrue%26os%3D1442506%26oe%3D1442511&amp;_doc_docfn=U2FsdGVkX19p+jLuq/wsid5CIrC/Q/hMFl5AaONjqb4XTtyNyseuRHeF0HfSSKl0DToyGzeTIKq2O8J4rjnlhQuHhD35fwIixCMqsvgGUEE=&amp;center_on_screen=true&amp;float_window=true&amp;height=800&amp;positioning_strategy=center_on_screen&amp;width=950" xr:uid="{82389606-6506-434D-967D-8FA4C681128E}"/>
    <hyperlink ref="B98" r:id="rId260" display="https://my.apps.factset.com/viewer/?_app_id=central_doc_viewer&amp;_dd2=%26f%3Dsld%26c%3Dtrue%26os%3D1443272%26oe%3D1443275&amp;_doc_docfn=U2FsdGVkX1+4WC6mx3OAHG85ZBbWKwkaHo9YCk0d3A8KvbrpVIn8mtmrV17ZpXJFYZWeRAVWPD8sr7B45ZSPt54GYPSNHJqVPA7AK0LyHjs=&amp;center_on_screen=true&amp;float_window=true&amp;height=800&amp;positioning_strategy=center_on_screen&amp;width=950" xr:uid="{FE2F7A7B-BC25-432F-9839-D63ECCA1E0A7}"/>
    <hyperlink ref="B99" r:id="rId261" display="https://my.apps.factset.com/viewer/?_app_id=central_doc_viewer&amp;_dd2=%26f%3Dsld%26c%3Dtrue%26os%3D1444006%26oe%3D1444009&amp;_doc_docfn=U2FsdGVkX19yIZDFPPCjDpNVPTAZz7YWFzZNBJvaWdM4hGOxbAYjerVChz9LjQM7xBRlO/NvlnSmNDbi1lNxrBUzNpopsrQmCXBf9fWtyS8=&amp;center_on_screen=true&amp;float_window=true&amp;height=800&amp;positioning_strategy=center_on_screen&amp;width=950" xr:uid="{245DAB7B-3E10-423E-8E90-8A418C60EE1C}"/>
    <hyperlink ref="B101" r:id="rId262" display="https://my.apps.factset.com/viewer/?_app_id=central_doc_viewer&amp;_dd2=%26f%3Dsld%26c%3Dtrue%26os%3D1444735%26oe%3D1444741&amp;_doc_docfn=U2FsdGVkX1/uYH5JxFQrrMRxMc0pS5RT+p0+PprcGbcUtcXorEmtRlJJ9/7hLbzP67yEpvf+Eog/PmZevsjVy1cz6B/lGE7poYcfNf4idCM=&amp;center_on_screen=true&amp;float_window=true&amp;height=800&amp;positioning_strategy=center_on_screen&amp;width=950" xr:uid="{FE1D814B-A74E-4D35-8BF2-2E169AF9B8F0}"/>
    <hyperlink ref="B102" r:id="rId263" display="https://my.apps.factset.com/viewer/?_app_id=central_doc_viewer&amp;_dd2=%26f%3Dsld%26c%3Dtrue%26os%3D1448913%26oe%3D1448916&amp;_doc_docfn=U2FsdGVkX1/6ATZzDxno3h/+uiy9QPrFEhwwVKL8cM+8WcLAYxf650JiAAfqNs+jEsVXYBq4cp4lCZsXVBlbLoL/lnPSYkA2MNRBn3K+VmU=&amp;center_on_screen=true&amp;float_window=true&amp;height=800&amp;positioning_strategy=center_on_screen&amp;width=950" xr:uid="{EC1A2EBF-A57D-4C61-BF85-615F5180FCA9}"/>
    <hyperlink ref="B103" r:id="rId264" display="https://my.apps.factset.com/viewer/?_app_id=central_doc_viewer&amp;_dd2=%26f%3Dsld%26c%3Dtrue%26os%3D1450087%26oe%3D1450093&amp;_doc_docfn=U2FsdGVkX18Dh+r5Agk6gqk0Yz1I2fucCO5rhjPlmCB4wYeBHyL1bcape3eDGBv+x43IjB2TnBzqxySZCrm3MzlmCnRoAfCiN/0e/eb6NSE=&amp;center_on_screen=true&amp;float_window=true&amp;height=800&amp;positioning_strategy=center_on_screen&amp;width=950" xr:uid="{1E5A90BA-95D6-41A8-B222-6411A4AD4A4B}"/>
    <hyperlink ref="B104" r:id="rId265" display="https://my.apps.factset.com/viewer/?_app_id=central_doc_viewer&amp;_dd2=%26f%3Dsld%26c%3Dtrue%26os%3D1458432%26oe%3D1458437&amp;_doc_docfn=U2FsdGVkX199zsxfvTwFfTqDwp5SbP7YhpaKRmNHK+QFbg7fWJAzsPNvKA80/CIVf4F4Fpi5kTlO49+YDawAIYSiJKN1zo2byFbCaIrXZCw=&amp;center_on_screen=true&amp;float_window=true&amp;height=800&amp;positioning_strategy=center_on_screen&amp;width=950" xr:uid="{08DB0EBF-3DD6-42C8-BC7F-12F2122C0A90}"/>
    <hyperlink ref="B106" r:id="rId266" display="https://my.apps.factset.com/viewer/?_app_id=central_doc_viewer&amp;_dd2=%26f%3Dsld%26c%3Dtrue%26os%3D1451974%26oe%3D1451980&amp;_doc_docfn=U2FsdGVkX195HLOUjvtnj+Z+LZaFAn4XgH6b7YfBU+zJOCajDSWLTM5zk2nxr4qcfvcUXnvXNRECExq49tCPHoYZNA1UkAq0tlLqOKd1hl0=&amp;center_on_screen=true&amp;float_window=true&amp;height=800&amp;positioning_strategy=center_on_screen&amp;width=950" xr:uid="{372393EB-B088-4DEF-A1B1-3F59C3DA9242}"/>
    <hyperlink ref="B107" r:id="rId267" display="https://my.apps.factset.com/viewer/?_app_id=central_doc_viewer&amp;_dd2=%26f%3Dsld%26c%3Dtrue%26os%3D1452839%26oe%3D1452845&amp;_doc_docfn=U2FsdGVkX1+0MN3ewO+rgrlFD3UvGhXxD9Kw8bRFWIInoF77GFnNRNaH/omcIliFlF91PWHeoHo/QszN4oq2PWrp3UMu1ne4wPDde2oEJ9I=&amp;center_on_screen=true&amp;float_window=true&amp;height=800&amp;positioning_strategy=center_on_screen&amp;width=950" xr:uid="{880C8CCA-6E49-4E95-99C8-EE375FD5B1AC}"/>
    <hyperlink ref="B108" r:id="rId268" display="https://my.apps.factset.com/viewer/?_app_id=central_doc_viewer&amp;_dd2=%26f%3Dsld%26c%3Dtrue%26os%3D1453601%26oe%3D1453606&amp;_doc_docfn=U2FsdGVkX18MrwSoCawPcd5UgXFNgcQ/mrFc5d8k0FOVQWFzeU3i2pED0vNmMan2RdBNp1jzoO7LWLypbmXYbau7rlIS9vC3Q6dZNIHG6k0=&amp;center_on_screen=true&amp;float_window=true&amp;height=800&amp;positioning_strategy=center_on_screen&amp;width=950" xr:uid="{36EEB795-2890-452E-A87A-445FC64DB00F}"/>
    <hyperlink ref="B109" r:id="rId269" display="https://my.apps.factset.com/viewer/?_app_id=central_doc_viewer&amp;_dd2=%26f%3Dsld%26c%3Dtrue%26os%3D1454328%26oe%3D1454333&amp;_doc_docfn=U2FsdGVkX1/DiqyEBRawmZ/yaxeTwNMBegzzPudidrXfqboktbrQVwLjZOtdezZLkak3dlAi1XJaCLS5jRMjhu3/B1Z8w6JWaUxchtn/940=&amp;center_on_screen=true&amp;float_window=true&amp;height=800&amp;positioning_strategy=center_on_screen&amp;width=950" xr:uid="{AC90131A-F8DA-4FAD-83ED-3F2CEF5D094C}"/>
    <hyperlink ref="B111" r:id="rId270" display="https://my.apps.factset.com/viewer/?_app_id=central_doc_viewer&amp;_dd2=%26f%3Dsld%26c%3Dtrue%26os%3D1456044%26oe%3D1456049&amp;_doc_docfn=U2FsdGVkX19u43zZrAzFszO2i2xybOjw161M3A5KtuQNrXxPk0EghrnS7DHJse1hhI7PhMDdejMCjzZ2lUp3m1Jo+Y57kNCwjo8p9+lS5PY=&amp;center_on_screen=true&amp;float_window=true&amp;height=800&amp;positioning_strategy=center_on_screen&amp;width=950" xr:uid="{5840863E-4C59-4DCE-B2D9-EA9CE519A7CE}"/>
    <hyperlink ref="B112" r:id="rId271" display="https://my.apps.factset.com/viewer/?_app_id=central_doc_viewer&amp;_dd2=%26f%3Dsld%26c%3Dtrue%26os%3D1456777%26oe%3D1456781&amp;_doc_docfn=U2FsdGVkX19L93bZEnsqpAScKX16h2675pVEkWMYsoiXZzdc6P9jXjqpPLtymMMEB65Y7KsUn46E5l9FceV2NoS0JqcJceT8ixtwuM2kEF0=&amp;center_on_screen=true&amp;float_window=true&amp;height=800&amp;positioning_strategy=center_on_screen&amp;width=950" xr:uid="{A18E8F44-829A-45A2-827C-B1772C8FE044}"/>
    <hyperlink ref="C69" r:id="rId272" display="https://my.apps.factset.com/viewer/?_app_id=central_doc_viewer&amp;_dd2=%26f%3Dsld%26c%3Dtrue%26os%3D67196%26oe%3D67202&amp;_doc_docfn=U2FsdGVkX18QFFMUgdRn90R2r6tbgPjG9U0QDyuMiFfIZ6Es++ydUtvNHXtD/p6rCVBf5mfAOp1RLi2mh9gnMZew88qN2IMZrc2ecJGFyMw=&amp;center_on_screen=true&amp;float_window=true&amp;height=800&amp;positioning_strategy=center_on_screen&amp;width=950" xr:uid="{C1467AED-86B1-484E-8EFC-442BC3524D7C}"/>
    <hyperlink ref="C70" r:id="rId273" display="https://my.apps.factset.com/viewer/?_app_id=central_doc_viewer&amp;_dd2=%26f%3Dsld%26c%3Dtrue%26os%3D64812%26oe%3D64818&amp;_doc_docfn=U2FsdGVkX18wmeOHtnSSw+ol7FpEYCr3kxb1+x/G+vXgBpLfyk1enTIkoHLGGKjbebSPN8C+14k1r0UnBmF6FhQaIkH8r9GNL5wGbgwGZSY=&amp;center_on_screen=true&amp;float_window=true&amp;height=800&amp;positioning_strategy=center_on_screen&amp;width=950" xr:uid="{12F899BA-4FF3-4FAA-9D16-604597C9D258}"/>
    <hyperlink ref="C71" r:id="rId274" display="https://my.apps.factset.com/viewer/?_app_id=central_doc_viewer&amp;_dd2=%26f%3Dsld%26c%3Dtrue%26os%3D61852%26oe%3D61857&amp;_doc_docfn=U2FsdGVkX18NaNYO/2fG9Nj240RhqTPSMsU68uzyVGXNNEzQJRqeIY99IL/kXRwsUl9ffb+oZxaKLvW+qRg/Sj0Or/GvsYB1VzfGDyljb0o=&amp;center_on_screen=true&amp;float_window=true&amp;height=800&amp;positioning_strategy=center_on_screen&amp;width=950" xr:uid="{216221A7-253B-4324-9790-694EB1D7643B}"/>
    <hyperlink ref="C72" r:id="rId275" display="https://my.apps.factset.com/viewer/?_app_id=central_doc_viewer&amp;_dd2=%26f%3Dsld%26c%3Dtrue%26os%3D62322%26oe%3D62323&amp;_doc_docfn=U2FsdGVkX18GQC4TZPwai71HpveTnby9Y9xLGxmwKsOuzXOaPmKzLSF1I8QkoXOsECzU/fJwDdpGYzAAkQV/76hZWmJMmxMg/Fk8iHiNXKs=&amp;center_on_screen=true&amp;float_window=true&amp;height=800&amp;positioning_strategy=center_on_screen&amp;width=950" xr:uid="{99A15C5F-24BE-4BCC-AD02-C60F7DD7F237}"/>
    <hyperlink ref="C73" r:id="rId276" display="https://my.apps.factset.com/viewer/?_app_id=central_doc_viewer&amp;_dd2=%26f%3Dsld%26c%3Dtrue%26os%3D62844%26oe%3D62850&amp;_doc_docfn=U2FsdGVkX1/ZohcvMf8J2vbmcGke7ID6/z0S89nh+uBD2EiBZWWheyUR4modPf0iLyiWwcYah3wgxSDm5N4nugrYQmTs5omrdDu9j3twYNQ=&amp;center_on_screen=true&amp;float_window=true&amp;height=800&amp;positioning_strategy=center_on_screen&amp;width=950" xr:uid="{42C5E0B7-CB47-49E3-9785-154F404E3433}"/>
    <hyperlink ref="C74" r:id="rId277" display="https://my.apps.factset.com/viewer/?_app_id=central_doc_viewer&amp;_dd2=%26f%3Dsld%26c%3Dtrue%26os%3D63308%26oe%3D63314&amp;_doc_docfn=U2FsdGVkX1+qmbt9gjljCG76ytrIXSKHpXQZMgZ8fJoBcuH9CIVqNRA6ZTfruM9th2rluEqQvPZi4BwS4IRQZJfODRZSkDPjj0oFBYQXSso=&amp;center_on_screen=true&amp;float_window=true&amp;height=800&amp;positioning_strategy=center_on_screen&amp;width=950" xr:uid="{E20EA53A-E47F-4196-8924-4BFE63E44399}"/>
    <hyperlink ref="C75" r:id="rId278" display="https://my.apps.factset.com/viewer/?_app_id=central_doc_viewer&amp;_dd2=%26f%3Dsld%26c%3Dtrue%26os%3D63799%26oe%3D63804&amp;_doc_docfn=U2FsdGVkX1/2EE06EsLGoucwo1k4aeuj9vgPz0f2W+ExYft+MWUlWLlFZl30IaUXOXY+izl+L/D9ygcpncgBmtjfDXfcUwgbP55zfiWAFWA=&amp;center_on_screen=true&amp;float_window=true&amp;height=800&amp;positioning_strategy=center_on_screen&amp;width=950" xr:uid="{EA2F05EC-2C45-46FA-8B5E-000A23476266}"/>
    <hyperlink ref="C76" r:id="rId279" display="https://my.apps.factset.com/viewer/?_app_id=central_doc_viewer&amp;_dd2=%26f%3Dsld%26c%3Dtrue%26os%3D64335%26oe%3D64340&amp;_doc_docfn=U2FsdGVkX1/UgN40fesQqLnu3Q3OgmgP9qV9P4NwXiE0HuGIEmYeba6wLVNh235ieCW9rPrZWGfSyuotS4+M8Sh+qM9oVQbCnLsjrAVzF9s=&amp;center_on_screen=true&amp;float_window=true&amp;height=800&amp;positioning_strategy=center_on_screen&amp;width=950" xr:uid="{FA773CBB-AFB6-45BB-AD6F-A69239B52C5F}"/>
    <hyperlink ref="C77" r:id="rId280" display="https://my.apps.factset.com/viewer/?_app_id=central_doc_viewer&amp;_dd2=%26f%3Dsld%26c%3Dtrue%26os%3D65331%26oe%3D65337&amp;_doc_docfn=U2FsdGVkX18juX0ZXrz4c77ZApP01DOJQGSEIarxvUAt2Zm52R3306dBdXGx1bM+vmSl4oMbXLZ5fpEwDEdWkSqDYJZzhioP66F4B1Q60Q8=&amp;center_on_screen=true&amp;float_window=true&amp;height=800&amp;positioning_strategy=center_on_screen&amp;width=950" xr:uid="{D39C9D87-0E15-4FF7-AB84-18D464F77012}"/>
    <hyperlink ref="C79" r:id="rId281" display="https://my.apps.factset.com/viewer/?_app_id=central_doc_viewer&amp;_dd2=%26f%3Dsld%26c%3Dtrue%26os%3D65806%26oe%3D65809&amp;_doc_docfn=U2FsdGVkX19xJxzooM3YbYI9nvVctf2wsIvcTRnk1kOZ+H42q7/1lHFeHa6BGoGvyGIFxzhaHgrMKYzzDjgK9QjobIZ05+IW0u0CSTOokUI=&amp;center_on_screen=true&amp;float_window=true&amp;height=800&amp;positioning_strategy=center_on_screen&amp;width=950" xr:uid="{31127DCE-5130-41E7-ADDA-1DE7D2A3BBB3}"/>
    <hyperlink ref="C83" r:id="rId282" display="https://my.apps.factset.com/viewer/?_app_id=central_doc_viewer&amp;_dd2=%26f%3Dsld%26c%3Dtrue%26os%3D66253%26oe%3D66258&amp;_doc_docfn=U2FsdGVkX18TMyadkgiki1m+VUqCON+f3uYpCWKba1CnlGHRFLTuePkoSQyfz/4TmJLo1y1yOszuvjO7iTkFAFZakFHNvoG1qU4d+v8Z7m8=&amp;center_on_screen=true&amp;float_window=true&amp;height=800&amp;positioning_strategy=center_on_screen&amp;width=950" xr:uid="{0ECF2285-33C7-490C-A9AB-4CA867C9D909}"/>
    <hyperlink ref="C84" r:id="rId283" display="https://my.apps.factset.com/viewer/?_app_id=central_doc_viewer&amp;_dd2=%26f%3Dsld%26c%3Dtrue%26os%3D66743%26oe%3D66746&amp;_doc_docfn=U2FsdGVkX1+I62wqkRXYsaTvwPV7PoMJ9x63uyTQFct26ynv9NEXSZQHukFpw0Suxsu7rtHkEQawo2PU2I1nRzOZM+dhtuEg9GSE43f62iw=&amp;center_on_screen=true&amp;float_window=true&amp;height=800&amp;positioning_strategy=center_on_screen&amp;width=950" xr:uid="{71789A06-03C5-4858-B2E2-DBAA03AB3245}"/>
    <hyperlink ref="C85" r:id="rId284" display="https://my.apps.factset.com/viewer/?_app_id=central_doc_viewer&amp;_dd2=%26f%3Dsld%26c%3Dtrue%26os%3D79979%26oe%3D79985&amp;_doc_docfn=U2FsdGVkX1/renU2Syw8L8jmxEq2AEpvoqkBJaDA8d6wJIMj5ShH25eT5M7lCnavAKAYlwZbr02hx0ivWqS71a+FzZ2x0IaGw75voe+xF+k=&amp;center_on_screen=true&amp;float_window=true&amp;height=800&amp;positioning_strategy=center_on_screen&amp;width=950" xr:uid="{88E4E395-5215-4DA1-9576-6D7C44937409}"/>
    <hyperlink ref="C86" r:id="rId285" display="https://my.apps.factset.com/viewer/?_app_id=central_doc_viewer&amp;_dd2=%26f%3Dsld%26c%3Dtrue%26os%3D73457%26oe%3D73463&amp;_doc_docfn=U2FsdGVkX1+Osokp4PoAxci+mJ85BPZ7w7rYCXAytowCJ1BVu2K88gwHHuNjlJ4N4eM4i0p5gKdDmRM7fyYKu+GyrNl5uMUJtTaLj+gykis=&amp;center_on_screen=true&amp;float_window=true&amp;height=800&amp;positioning_strategy=center_on_screen&amp;width=950" xr:uid="{8C872DD4-A669-4D11-A8F6-EC0D4DD884AA}"/>
    <hyperlink ref="C87" r:id="rId286" display="https://my.apps.factset.com/viewer/?_app_id=central_doc_viewer&amp;_dd2=%26f%3Dsld%26c%3Dtrue%26os%3D70431%26oe%3D70437&amp;_doc_docfn=U2FsdGVkX19yRDSLCA/6wgQYxaIkXgTgnfZDveIm/Qldb2LMzEw4Y0WtnpAAmTG27byYSNwm2KooL16lFfn1BJIdpzB5qEzNRiOIaG6fGgg=&amp;center_on_screen=true&amp;float_window=true&amp;height=800&amp;positioning_strategy=center_on_screen&amp;width=950" xr:uid="{F776BF7B-E0BB-4490-A9CC-BF014DA8D82E}"/>
    <hyperlink ref="C88" r:id="rId287" display="https://my.apps.factset.com/viewer/?_app_id=central_doc_viewer&amp;_dd2=%26f%3Dsld%26c%3Dtrue%26os%3D67941%26oe%3D67947&amp;_doc_docfn=U2FsdGVkX19AqtU0pVheP2q2AK2p6MyjHLNdZdGKPHiSLchj5hXn7gXzHmE0ukWPzD2FFfQRTF397NXTwHxgLOn1wsiNcUSzKmBU9CPenWg=&amp;center_on_screen=true&amp;float_window=true&amp;height=800&amp;positioning_strategy=center_on_screen&amp;width=950" xr:uid="{E67289DD-4B38-454D-843E-17CA4C8897EE}"/>
    <hyperlink ref="C90" r:id="rId288" display="https://my.apps.factset.com/viewer/?_app_id=central_doc_viewer&amp;_dd2=%26f%3Dsld%26c%3Dtrue%26os%3D68436%26oe%3D68441&amp;_doc_docfn=U2FsdGVkX1/drPpfUv+9/bPzARXIdtCrVfW50Vcbgkz0Woadonm3vYIPsMCdjlxeJBLPe2fWBFkW7mH9xJIQtO3z30r4EdH5a3K+U31ZRIg=&amp;center_on_screen=true&amp;float_window=true&amp;height=800&amp;positioning_strategy=center_on_screen&amp;width=950" xr:uid="{FC8DEC76-EB62-4E63-9FB7-2FB1372C4FD0}"/>
    <hyperlink ref="C91" r:id="rId289" display="https://my.apps.factset.com/viewer/?_app_id=central_doc_viewer&amp;_dd2=%26f%3Dsld%26c%3Dtrue%26os%3D69943%26oe%3D69946&amp;_doc_docfn=U2FsdGVkX1/8HMag8P2Czaj0Y7dnE4dxuvwO7kNjly8VU3aL+KBELGBtkkyrOmkgr9LJbsQ5ICbn99XqVLKUnnJgBnh1fdns/X6gl1bXoAs=&amp;center_on_screen=true&amp;float_window=true&amp;height=800&amp;positioning_strategy=center_on_screen&amp;width=950" xr:uid="{4892D7C3-D85D-425D-AEDC-3776C0217A00}"/>
    <hyperlink ref="C92" r:id="rId290" display="https://my.apps.factset.com/viewer/?_app_id=central_doc_viewer&amp;_dd2=%26f%3Dsld%26c%3Dtrue%26os%3D68869%26oe%3D68874&amp;_doc_docfn=U2FsdGVkX1/hggB9ckbiwkf88+SrsHSeiMNe20J5pGKUynk2INGzbQNxB23kGCP6Q2U0IaoDkfwUzSLd9qO6wWk+OTWk6kq3qUVk19TN2WQ=&amp;center_on_screen=true&amp;float_window=true&amp;height=800&amp;positioning_strategy=center_on_screen&amp;width=950" xr:uid="{8529983E-2136-4265-9D97-6DA13D7083A8}"/>
    <hyperlink ref="C94" r:id="rId291" display="https://my.apps.factset.com/viewer/?_app_id=central_doc_viewer&amp;_dd2=%26f%3Dsld%26c%3Dtrue%26os%3D69375%26oe%3D69378&amp;_doc_docfn=U2FsdGVkX19MROb0S6XcqKPUujt5z29ot3nDNsdvb0S0DZCR9NH4CWhZgt56M2Jp7B28E66aY96RTSYuylO+/SQYmPeacndqgPfwwF7O0Os=&amp;center_on_screen=true&amp;float_window=true&amp;height=800&amp;positioning_strategy=center_on_screen&amp;width=950" xr:uid="{311C77AA-B34C-4CCD-A0A1-5AA35658C688}"/>
    <hyperlink ref="C96" r:id="rId292" display="https://my.apps.factset.com/viewer/?_app_id=central_doc_viewer&amp;_dd2=%26f%3Dsld%26c%3Dtrue%26os%3D70876%26oe%3D70881&amp;_doc_docfn=U2FsdGVkX18L2NrbTAvYBd1auuyH52yDxUnUMrjkc2HihyYlQs4yG2BzEK+xOYKODi3/dbH3fK13fs/euWjONSaPxeH7xpuFtVUfIW2O6O8=&amp;center_on_screen=true&amp;float_window=true&amp;height=800&amp;positioning_strategy=center_on_screen&amp;width=950" xr:uid="{CB805BB6-1E1E-408E-9D16-BC0FC07D1B65}"/>
    <hyperlink ref="C97" r:id="rId293" display="https://my.apps.factset.com/viewer/?_app_id=central_doc_viewer&amp;_dd2=%26f%3Dsld%26c%3Dtrue%26os%3D71403%26oe%3D71406&amp;_doc_docfn=U2FsdGVkX18b/RcBrk6o78Ju4rwkzAm9iaaC1cHZ1dDGOkkcQvgP7jd2UZBV7RKznyGDeWeWqNWMdReDfcymxmDLFxCVeXkoivuRSVQUdu8=&amp;center_on_screen=true&amp;float_window=true&amp;height=800&amp;positioning_strategy=center_on_screen&amp;width=950" xr:uid="{6E01237D-5144-478F-B640-D6ACD601FBFA}"/>
    <hyperlink ref="C98" r:id="rId294" display="https://my.apps.factset.com/viewer/?_app_id=central_doc_viewer&amp;_dd2=%26f%3Dsld%26c%3Dtrue%26os%3D71979%26oe%3D71982&amp;_doc_docfn=U2FsdGVkX18Twge6xY+T/I9WYa3G7lc7WvnVQTw+3c8/GFmqsVGu4Yoez/kqevyhAhRNLoii79ApHYIA+FGJm2TDRJTJAIQjrjTdSx8tytU=&amp;center_on_screen=true&amp;float_window=true&amp;height=800&amp;positioning_strategy=center_on_screen&amp;width=950" xr:uid="{BFBB188A-8FFD-4CE5-BD60-9B2AAD3337BC}"/>
    <hyperlink ref="C99" r:id="rId295" display="https://my.apps.factset.com/viewer/?_app_id=central_doc_viewer&amp;_dd2=%26f%3Dsld%26c%3Dtrue%26os%3D72492%26oe%3D72495&amp;_doc_docfn=U2FsdGVkX1/LbQTrGRTOAzUPU8QQJCvgoCLQx/8NeNmwbcnhAlBDrwcWa9qPAUl4HNJRMHS0SDBYeVKHcnYU1UW4uPBEtnsQ12oFHu6lfZY=&amp;center_on_screen=true&amp;float_window=true&amp;height=800&amp;positioning_strategy=center_on_screen&amp;width=950" xr:uid="{39BDB6DE-D145-4F2F-9C8B-16E3BB52091B}"/>
    <hyperlink ref="C101" r:id="rId296" display="https://my.apps.factset.com/viewer/?_app_id=central_doc_viewer&amp;_dd2=%26f%3Dsld%26c%3Dtrue%26os%3D72991%26oe%3D72994&amp;_doc_docfn=U2FsdGVkX18RGtKcnnuYccFayJqD9DmozP/FVhqSUB4RnaocEHszTAraUz9t80frkQm2W9MWTNcOHeTnSl/0kwrGPQLWWtv7emcQaEyhsWs=&amp;center_on_screen=true&amp;float_window=true&amp;height=800&amp;positioning_strategy=center_on_screen&amp;width=950" xr:uid="{6BC84454-C934-47D0-B3DF-DA8A67A8F401}"/>
    <hyperlink ref="C102" r:id="rId297" display="https://my.apps.factset.com/viewer/?_app_id=central_doc_viewer&amp;_dd2=%26f%3Dsld%26c%3Dtrue%26os%3D81063%26oe%3D81066&amp;_doc_docfn=U2FsdGVkX19TibiMLimpX5vrT9xWKjccfKh/NABdCK4YGeX14pqQZpyPCM3715A0y+VK1TcCVNU0YzGx5sVnxIJXLHCxMxh2kIO5fjk/Fhg=&amp;center_on_screen=true&amp;float_window=true&amp;height=800&amp;positioning_strategy=center_on_screen&amp;width=950" xr:uid="{CC3B11CA-0EA6-418D-9664-14938F564005}"/>
    <hyperlink ref="C103" r:id="rId298" display="https://my.apps.factset.com/viewer/?_app_id=central_doc_viewer&amp;_dd2=%26f%3Dsld%26c%3Dtrue%26os%3D74616%26oe%3D74622&amp;_doc_docfn=U2FsdGVkX195onp5kP7NEPlxAFzDWoQzof38YuJhJCAIp7skbsG7lBbQpPFLlaBwxluGk53D1Dp4nIYwasfNpDbxAhcBMLbKe3sdNwjvZZk=&amp;center_on_screen=true&amp;float_window=true&amp;height=800&amp;positioning_strategy=center_on_screen&amp;width=950" xr:uid="{ED09B19E-1CBD-4A71-8290-EF2BB8A77C0A}"/>
    <hyperlink ref="C104" r:id="rId299" display="https://my.apps.factset.com/viewer/?_app_id=central_doc_viewer&amp;_dd2=%26f%3Dsld%26c%3Dtrue%26os%3D79366%26oe%3D79371&amp;_doc_docfn=U2FsdGVkX1+BFhDao6ykqA2WbmfnfMjjy+ZjtKnev6+USTUIx70Nvimcb37s8tlvhlvGS8MIVvi2BgcNTO3/1tzaZC7EkhaBtabmeRaenzk=&amp;center_on_screen=true&amp;float_window=true&amp;height=800&amp;positioning_strategy=center_on_screen&amp;width=950" xr:uid="{F7A65D9B-DDA6-4EF3-B7B7-AF48BDD5EBCE}"/>
    <hyperlink ref="C106" r:id="rId300" display="https://my.apps.factset.com/viewer/?_app_id=central_doc_viewer&amp;_dd2=%26f%3Dsld%26c%3Dtrue%26os%3D75661%26oe%3D75662&amp;_doc_docfn=U2FsdGVkX18l/QZlwYDLewqO38dUIbsFC65N8eY/LSmYeOFgZz4Vn5Y8pIvvi2XB85pwFMcfv57j/aI43QZPN5b5y0Ae4/7AHcZYicbi0l4=&amp;center_on_screen=true&amp;float_window=true&amp;height=800&amp;positioning_strategy=center_on_screen&amp;width=950" xr:uid="{A1D59BDF-4523-436E-A29D-5DCB2D9AEE77}"/>
    <hyperlink ref="C107" r:id="rId301" display="https://my.apps.factset.com/viewer/?_app_id=central_doc_viewer&amp;_dd2=%26f%3Dsld%26c%3Dtrue%26os%3D76229%26oe%3D76237&amp;_doc_docfn=U2FsdGVkX19N0yLnwDAWsK0DculQvHiF18+l6kf4F33o2JsUfAlxM1saPcvHvQr70goxu26hvh6wgL/VkL1GRrxWyfgHpCEWOlbo6bbNyvM=&amp;center_on_screen=true&amp;float_window=true&amp;height=800&amp;positioning_strategy=center_on_screen&amp;width=950" xr:uid="{A8FB3B75-96CD-4277-BA36-B2908B898A48}"/>
    <hyperlink ref="C108" r:id="rId302" display="https://my.apps.factset.com/viewer/?_app_id=central_doc_viewer&amp;_dd2=%26f%3Dsld%26c%3Dtrue%26os%3D76756%26oe%3D76762&amp;_doc_docfn=U2FsdGVkX1/aeHyY2JsT9FTB4t+LX3QsWrg5KVEKK4a5WSVVEGfZCShYt0iMBG1Rirvg1RBDjg+5rySY3uzlSce8gEm0VRB3i08Tmtpq3f0=&amp;center_on_screen=true&amp;float_window=true&amp;height=800&amp;positioning_strategy=center_on_screen&amp;width=950" xr:uid="{F0110FF9-4C70-402F-987F-B3F3C2AA246F}"/>
    <hyperlink ref="C109" r:id="rId303" display="https://my.apps.factset.com/viewer/?_app_id=central_doc_viewer&amp;_dd2=%26f%3Dsld%26c%3Dtrue%26os%3D77269%26oe%3D77274&amp;_doc_docfn=U2FsdGVkX19H6g1l2/RSc59ROu/ppfoOOHeYe4edQXTkY34+bioEdoIkSopGQU7/O8HWy+m2gt+DRtmYYyCKKCx984bUF/A6kKNroA3DOR4=&amp;center_on_screen=true&amp;float_window=true&amp;height=800&amp;positioning_strategy=center_on_screen&amp;width=950" xr:uid="{6183AB65-C858-45CF-A755-7623DF6B97E7}"/>
    <hyperlink ref="C110" r:id="rId304" display="https://my.apps.factset.com/viewer/?_app_id=central_doc_viewer&amp;_dd2=%26f%3Dsld%26c%3Dtrue%26os%3D77744%26oe%3D77745&amp;_doc_docfn=U2FsdGVkX1993Rg0xTTx7A0TtcNLSOlUilED+oHG7M36wZhQ70srUCkhOV3fqG1lDC1ulTyJDHUVQcAOPbSJxT6GfIT3KArObLuWlc5a/gQ=&amp;center_on_screen=true&amp;float_window=true&amp;height=800&amp;positioning_strategy=center_on_screen&amp;width=950" xr:uid="{205DA548-0626-4116-9171-42F6098E213E}"/>
    <hyperlink ref="C111" r:id="rId305" display="https://my.apps.factset.com/viewer/?_app_id=central_doc_viewer&amp;_dd2=%26f%3Dsld%26c%3Dtrue%26os%3D78297%26oe%3D78302&amp;_doc_docfn=U2FsdGVkX18h4Rp6DWZO1FMsPFe1Sgp166OVdQrhNnnEws022DhmjK8lsOWpPg2k52TX8TFVPgT6rtp82SjdeiKWhWPYtwhqyJc1mK7Uf7I=&amp;center_on_screen=true&amp;float_window=true&amp;height=800&amp;positioning_strategy=center_on_screen&amp;width=950" xr:uid="{F9E0A54A-4242-40F0-8D79-C35183C75A40}"/>
    <hyperlink ref="C112" r:id="rId306" display="https://my.apps.factset.com/viewer/?_app_id=central_doc_viewer&amp;_dd2=%26f%3Dsld%26c%3Dtrue%26os%3D78773%26oe%3D78775&amp;_doc_docfn=U2FsdGVkX1/EMefkEB5BorTmhQA6lfVcDcUs0ea5+34fCOtDcs/w0pvesIY5Xi7xuK1REwn1AE0RZMqPGg16Q/Co43xCa4tKmZPHWk3R8q0=&amp;center_on_screen=true&amp;float_window=true&amp;height=800&amp;positioning_strategy=center_on_screen&amp;width=950" xr:uid="{329D34EF-0380-44F6-B3B7-113ADF36231B}"/>
    <hyperlink ref="D69" r:id="rId307" display="https://my.apps.factset.com/viewer/?_app_id=central_doc_viewer&amp;_dd2=%26f%3Dsld%26c%3Dtrue%26os%3D61432%26oe%3D61439&amp;_doc_docfn=U2FsdGVkX1/yw0I6+hGP0BLmlcTLFlWPCuwZfbbjfCvckIItbXrTKzWrBcq9l6Strj0lgvNRtuGuz3OmTTf8CBHgh/i4YZSY+r4+mew45hs=&amp;center_on_screen=true&amp;float_window=true&amp;height=800&amp;positioning_strategy=center_on_screen&amp;width=950" xr:uid="{3CAC950B-8039-4F45-9903-04197BAF7FF1}"/>
    <hyperlink ref="D70" r:id="rId308" display="https://my.apps.factset.com/viewer/?_app_id=central_doc_viewer&amp;_dd2=%26f%3Dsld%26c%3Dtrue%26os%3D59086%26oe%3D59093&amp;_doc_docfn=U2FsdGVkX18Dtbj7zslDrt3bVZ5l/PPYg1LNHtsDNaE44N/l/UNg3x+Sq7JD6wnTWYzzFk6FRjBbaj7OZ7caXWyH2c5N7zQxCqa95SKQBcY=&amp;center_on_screen=true&amp;float_window=true&amp;height=800&amp;positioning_strategy=center_on_screen&amp;width=950" xr:uid="{6804D8E0-54E1-4CC8-BD30-B7283410AD60}"/>
    <hyperlink ref="D71" r:id="rId309" display="https://my.apps.factset.com/viewer/?_app_id=central_doc_viewer&amp;_dd2=%26f%3Dsld%26c%3Dtrue%26os%3D56062%26oe%3D56070&amp;_doc_docfn=U2FsdGVkX18vSOm0M/4aqgOcEs473/RfF82PWxzqBa/JlS1GndlPmYJv/CB7JoHwpXNq4kVPNDcqc4pVFQVW0QWl9JJzE8yme6BmUoML/r4=&amp;center_on_screen=true&amp;float_window=true&amp;height=800&amp;positioning_strategy=center_on_screen&amp;width=950" xr:uid="{9D84F9E8-9631-4B02-8C9D-F727FFEBC0BB}"/>
    <hyperlink ref="D72" r:id="rId310" display="https://my.apps.factset.com/viewer/?_app_id=central_doc_viewer&amp;_dd2=%26f%3Dsld%26c%3Dtrue%26os%3D56611%26oe%3D56617&amp;_doc_docfn=U2FsdGVkX1+cTlKnxnWb/Av0f+WU9a9M1qpvzwlsOp5hw71Yr08ZyE8gRHOm1Z7Cp4v1Ku48X3pOYB5dYnj2ALUAoMVnsbMraU6McHKzMSs=&amp;center_on_screen=true&amp;float_window=true&amp;height=800&amp;positioning_strategy=center_on_screen&amp;width=950" xr:uid="{177FEBF1-9D62-4402-ACF7-0C59DFF7650B}"/>
    <hyperlink ref="D73" r:id="rId311" display="https://my.apps.factset.com/viewer/?_app_id=central_doc_viewer&amp;_dd2=%26f%3Dsld%26c%3Dtrue%26os%3D57120%26oe%3D57126&amp;_doc_docfn=U2FsdGVkX19QzCiSS++7pINDe9j5BOcQaRbYVxw2T30H00AVMYlqj4SN1aJPn//xS7Sf/L1KPKJsIRwI7vF5xNpKm8VFnv8+SuD6D4gkizc=&amp;center_on_screen=true&amp;float_window=true&amp;height=800&amp;positioning_strategy=center_on_screen&amp;width=950" xr:uid="{02EA5D7B-EF12-459F-A337-9D486E06E9CA}"/>
    <hyperlink ref="D74" r:id="rId312" display="https://my.apps.factset.com/viewer/?_app_id=central_doc_viewer&amp;_dd2=%26f%3Dsld%26c%3Dtrue%26os%3D57584%26oe%3D57590&amp;_doc_docfn=U2FsdGVkX1/NNn2TWah1FihDhY7ViXnNwKWFVFmi0BQMnFaaQzfxX5polqyW0fh1mGqlXwAA0/Xc4xVGhHilpqP9u+SJvBctzIPux3eezOw=&amp;center_on_screen=true&amp;float_window=true&amp;height=800&amp;positioning_strategy=center_on_screen&amp;width=950" xr:uid="{E53333F6-8F87-43C7-B993-75AC0F4FD4DD}"/>
    <hyperlink ref="D75" r:id="rId313" display="https://my.apps.factset.com/viewer/?_app_id=central_doc_viewer&amp;_dd2=%26f%3Dsld%26c%3Dtrue%26os%3D58072%26oe%3D58077&amp;_doc_docfn=U2FsdGVkX1/Ce1GrMfjkaw/0oUvKyWEjJNEn4UvO9/3JKh04OIbGQOTX+oF+t5OfaInteGsY5BrW40UZhGGwoIXDlE05hMV330CG4zQ6Yz8=&amp;center_on_screen=true&amp;float_window=true&amp;height=800&amp;positioning_strategy=center_on_screen&amp;width=950" xr:uid="{8B5DDC78-FCB1-4B15-85F8-03984DB19518}"/>
    <hyperlink ref="D76" r:id="rId314" display="https://my.apps.factset.com/viewer/?_app_id=central_doc_viewer&amp;_dd2=%26f%3Dsld%26c%3Dtrue%26os%3D58608%26oe%3D58613&amp;_doc_docfn=U2FsdGVkX1/OGnp0h3MW08risLGXYXnfqmoVrCkOCoNlnXAilZ9ZANhtl17qs960tiu8CES+a6xsHhShKjZTp+dlI70OH3AaqjOxyvZyFvg=&amp;center_on_screen=true&amp;float_window=true&amp;height=800&amp;positioning_strategy=center_on_screen&amp;width=950" xr:uid="{295DA65F-232B-4434-A7E6-AC1D56CF3819}"/>
    <hyperlink ref="D77" r:id="rId315" display="https://my.apps.factset.com/viewer/?_app_id=central_doc_viewer&amp;_dd2=%26f%3Dsld%26c%3Dtrue%26os%3D59606%26oe%3D59612&amp;_doc_docfn=U2FsdGVkX1/FX/HU9M5RjhAHtU0oi+HCgc+hNMDSO5r0tdth8udo2JpXCGItFfUzNEMH+cyztyqO9J1xMJ7sTIwynnIAq3jJp7kcH4+24QE=&amp;center_on_screen=true&amp;float_window=true&amp;height=800&amp;positioning_strategy=center_on_screen&amp;width=950" xr:uid="{6A5843B6-554C-4219-A16E-DDD1E2AF0F7B}"/>
    <hyperlink ref="D81" r:id="rId316" display="https://my.apps.factset.com/viewer/?_app_id=central_doc_viewer&amp;_dd2=%26f%3Dsld%26c%3Dtrue%26os%3D60474%26oe%3D60475&amp;_doc_docfn=U2FsdGVkX1/gxacEjMtqZC+ZkCZMkiVOeus53zosyAA3YQ/lmlFGrXCIeoh0X1i1lqr8AWdaQbAMXeaUkDlEsc9trovuzsR2poGGyoilFqc=&amp;center_on_screen=true&amp;float_window=true&amp;height=800&amp;positioning_strategy=center_on_screen&amp;width=950" xr:uid="{F7DDB92E-B542-40BA-8AB9-BA39128931CC}"/>
    <hyperlink ref="D83" r:id="rId317" display="https://my.apps.factset.com/viewer/?_app_id=central_doc_viewer&amp;_dd2=%26f%3Dsld%26c%3Dtrue%26os%3D60056%26oe%3D60061&amp;_doc_docfn=U2FsdGVkX19sWdh2Um0LPmi/ib74apEKxcu2r+o3kwi5P0uZLNqYGQJ7n2gqnSrAgIDwsp0Q0VuqTlEAsgtxL/bezGvA4dEQFcQUIeEIxy8=&amp;center_on_screen=true&amp;float_window=true&amp;height=800&amp;positioning_strategy=center_on_screen&amp;width=950" xr:uid="{EFF55D7E-EE0E-481F-A1BF-1E076FC54F41}"/>
    <hyperlink ref="D84" r:id="rId318" display="https://my.apps.factset.com/viewer/?_app_id=central_doc_viewer&amp;_dd2=%26f%3Dsld%26c%3Dtrue%26os%3D60978%26oe%3D60981&amp;_doc_docfn=U2FsdGVkX1/6NoI2KWjwgOOn7tzKtywdwn1VXNYouT8mpQ0cb60pX8Z99FJtmkjTU8M6yWNgaLPkR5x/aLhT/jfI69pF8UafwqCT1yYJL94=&amp;center_on_screen=true&amp;float_window=true&amp;height=800&amp;positioning_strategy=center_on_screen&amp;width=950" xr:uid="{3A9EE4CF-5814-4F18-9BAA-AFF2ED8E5858}"/>
    <hyperlink ref="D85" r:id="rId319" display="https://my.apps.factset.com/viewer/?_app_id=central_doc_viewer&amp;_dd2=%26f%3Dsld%26c%3Dtrue%26os%3D72408%26oe%3D72415&amp;_doc_docfn=U2FsdGVkX1/904whfOSYjApwLnndyMy9iHmYWZZK+NYTc1Mika5zftut4Uik4sZZ6b6o2CP9ahJCVTWwWmwb2nyoU69VHOk2yIpmr0Sa1y8=&amp;center_on_screen=true&amp;float_window=true&amp;height=800&amp;positioning_strategy=center_on_screen&amp;width=950" xr:uid="{B091905E-034B-4AC5-939B-4CCBED42BDC6}"/>
    <hyperlink ref="D86" r:id="rId320" display="https://my.apps.factset.com/viewer/?_app_id=central_doc_viewer&amp;_dd2=%26f%3Dsld%26c%3Dtrue%26os%3D66637%26oe%3D66643&amp;_doc_docfn=U2FsdGVkX19+CJk+WSh0fPDtAPfxSKVzDWoFNV4wNbr1RgQi3sFTXUL9GXSj2XMSMva7yPObhvBN/8Ttj0c/P75KidwIc+UW9EDZPc67nfk=&amp;center_on_screen=true&amp;float_window=true&amp;height=800&amp;positioning_strategy=center_on_screen&amp;width=950" xr:uid="{11379018-EC4B-47A2-BFA3-64434FCACE8D}"/>
    <hyperlink ref="D87" r:id="rId321" display="https://my.apps.factset.com/viewer/?_app_id=central_doc_viewer&amp;_dd2=%26f%3Dsld%26c%3Dtrue%26os%3D64235%26oe%3D64241&amp;_doc_docfn=U2FsdGVkX1+Y8UYA0ZdqjtlyGyJxWwuuYSMkaBUS7/JJm2yVoZAhV5o71s3kuPK+2en6SXBWb4RepoR3I053lyC2ghJRa0AfVwxZSMHWWgc=&amp;center_on_screen=true&amp;float_window=true&amp;height=800&amp;positioning_strategy=center_on_screen&amp;width=950" xr:uid="{F66D2411-BFE1-4498-9719-9153ADE3C24E}"/>
    <hyperlink ref="D88" r:id="rId322" display="https://my.apps.factset.com/viewer/?_app_id=central_doc_viewer&amp;_dd2=%26f%3Dsld%26c%3Dtrue%26os%3D62178%26oe%3D62184&amp;_doc_docfn=U2FsdGVkX18HdZfhEvJaWE6Lf+R2Q4AXSQBVLZsbiN6SSniTq5/FBCwpDGQugeBpA/dGTMiIO9dar4+e4tRpS5KQWbxtjdQ7F3MjKd6Kilk=&amp;center_on_screen=true&amp;float_window=true&amp;height=800&amp;positioning_strategy=center_on_screen&amp;width=950" xr:uid="{D9C845DD-12F9-44BF-A88B-5B986E80331F}"/>
    <hyperlink ref="D90" r:id="rId323" display="https://my.apps.factset.com/viewer/?_app_id=central_doc_viewer&amp;_dd2=%26f%3Dsld%26c%3Dtrue%26os%3D62675%26oe%3D62680&amp;_doc_docfn=U2FsdGVkX18jwOP9sEfHzOtoU/eWP4a/Csje196P7Y24VBo4kCKUXOiHBe0DJylfSlcSD3c+br8nZLo/+381+GMrNeXeGGb4c2k+C59ZOf8=&amp;center_on_screen=true&amp;float_window=true&amp;height=800&amp;positioning_strategy=center_on_screen&amp;width=950" xr:uid="{AC225C38-F3E2-453C-B8E1-5C550C635DB0}"/>
    <hyperlink ref="D91" r:id="rId324" display="https://my.apps.factset.com/viewer/?_app_id=central_doc_viewer&amp;_dd2=%26f%3Dsld%26c%3Dtrue%26os%3D63747%26oe%3D63750&amp;_doc_docfn=U2FsdGVkX18vc5bXFM6RIe8cxeLMuoxggdPlSJak3mN+le+ws+PeZ6a/7cNDma/K1i/J3zghqpBnTiYBfPBRCv7Kjfp5HAwLzXAoui4LFng=&amp;center_on_screen=true&amp;float_window=true&amp;height=800&amp;positioning_strategy=center_on_screen&amp;width=950" xr:uid="{A55D691F-B4C5-4C6A-8965-87E14E59A636}"/>
    <hyperlink ref="D94" r:id="rId325" display="https://my.apps.factset.com/viewer/?_app_id=central_doc_viewer&amp;_dd2=%26f%3Dsld%26c%3Dtrue%26os%3D63181%26oe%3D63184&amp;_doc_docfn=U2FsdGVkX1/p7HbRzSH6CgQtnbvijOfJ464kAnePq3dVtE15uo9vFjmCH4Uwp0mMxi9keFz6VMR4umCfBFhyaGXEf9EbbbXnvpL1i9UF4xY=&amp;center_on_screen=true&amp;float_window=true&amp;height=800&amp;positioning_strategy=center_on_screen&amp;width=950" xr:uid="{133B410A-6A73-427E-8E23-69C953F690E2}"/>
    <hyperlink ref="D97" r:id="rId326" display="https://my.apps.factset.com/viewer/?_app_id=central_doc_viewer&amp;_dd2=%26f%3Dsld%26c%3Dtrue%26os%3D64703%26oe%3D64706&amp;_doc_docfn=U2FsdGVkX1/q4Gh26zN5tlI1mIObhREkZ1Bs1NwGplnW9WdRgjCOoBoJXd1zi2g4MDbO2qUF9y7Ax6iUN2jwTr5dgIbDLksGA/NwNRv/if4=&amp;center_on_screen=true&amp;float_window=true&amp;height=800&amp;positioning_strategy=center_on_screen&amp;width=950" xr:uid="{0B5F5669-5594-41B2-B02C-5A56EF18C80E}"/>
    <hyperlink ref="D98" r:id="rId327" display="https://my.apps.factset.com/viewer/?_app_id=central_doc_viewer&amp;_dd2=%26f%3Dsld%26c%3Dtrue%26os%3D65220%26oe%3D65222&amp;_doc_docfn=U2FsdGVkX18+ecDGo1NTzVn6SLTl45+4/wZ6pvtjktZ6T74ESIBkqhr57tAiyKHrIjZTw1r08Gyn80WxWBfgrLm128iE1KMYtD7Q0lyXSKY=&amp;center_on_screen=true&amp;float_window=true&amp;height=800&amp;positioning_strategy=center_on_screen&amp;width=950" xr:uid="{B7212CBD-E7C8-4ABC-9E64-1DD60006A07F}"/>
    <hyperlink ref="D99" r:id="rId328" display="https://my.apps.factset.com/viewer/?_app_id=central_doc_viewer&amp;_dd2=%26f%3Dsld%26c%3Dtrue%26os%3D65670%26oe%3D65675&amp;_doc_docfn=U2FsdGVkX18LRufUTHTEfRGkVVY0QzvZbUWmsnfT3dmkImOpqGP79oSvfa2yNOicjF1dBcGzmiQoxHNafF8U4IgnYm/u2BHOYoPf4NkUYS0=&amp;center_on_screen=true&amp;float_window=true&amp;height=800&amp;positioning_strategy=center_on_screen&amp;width=950" xr:uid="{CD3A8EA5-66F7-4610-8892-9A3D4D927A6B}"/>
    <hyperlink ref="D101" r:id="rId329" display="https://my.apps.factset.com/viewer/?_app_id=central_doc_viewer&amp;_dd2=%26f%3Dsld%26c%3Dtrue%26os%3D66171%26oe%3D66174&amp;_doc_docfn=U2FsdGVkX1+gTx/9FpQUXQ+JWaKwDdMBDspCICStKfYtTNTomhq5Yu8j/BxYltBPgQlQTLbnLtBwpTFyd6MXwD1pGe6eRmMIJGqdcKF1LiU=&amp;center_on_screen=true&amp;float_window=true&amp;height=800&amp;positioning_strategy=center_on_screen&amp;width=950" xr:uid="{4EDBC182-E0B9-44E6-900C-C1DE9076D76E}"/>
    <hyperlink ref="D102" r:id="rId330" display="https://my.apps.factset.com/viewer/?_app_id=central_doc_viewer&amp;_dd2=%26f%3Dsld%26c%3Dtrue%26os%3D73493%26oe%3D73498&amp;_doc_docfn=U2FsdGVkX19w56zyXrg9eEppzdcIMr7d/oCfpL8qrpA86RHmHAcAHQZOgBcrnWpS+hY23/wG+o9A0lDp1WFViLnxtu0AbBMxR5jjAFLNaUU=&amp;center_on_screen=true&amp;float_window=true&amp;height=800&amp;positioning_strategy=center_on_screen&amp;width=950" xr:uid="{0CC06493-808D-48B7-9F8F-47FDCDD0ED50}"/>
    <hyperlink ref="D104" r:id="rId331" display="https://my.apps.factset.com/viewer/?_app_id=central_doc_viewer&amp;_dd2=%26f%3Dsld%26c%3Dtrue%26os%3D71792%26oe%3D71799&amp;_doc_docfn=U2FsdGVkX198oDBkeufQER7HG1QNTINHBZ1ODcMk/tukCBUL0FxDzll+gQTQM0kxlUdEFy3ZBnEvjFLmPOUJN5IkT6Uaukwm76JW4F1HCjk=&amp;center_on_screen=true&amp;float_window=true&amp;height=800&amp;positioning_strategy=center_on_screen&amp;width=950" xr:uid="{BA3078B4-122A-41CE-98A9-F9628815E658}"/>
    <hyperlink ref="D106" r:id="rId332" display="https://my.apps.factset.com/viewer/?_app_id=central_doc_viewer&amp;_dd2=%26f%3Dsld%26c%3Dtrue%26os%3D68059%26oe%3D68060&amp;_doc_docfn=U2FsdGVkX1+F1EboLtRPh4V21CqUmwu1GP0wYWPrkf9NxfmMvh95p1Hdl6HD/kY+MfGRChdlhOf9ChjLamONiJ6sKkHtADMNO8mvfBl/1BU=&amp;center_on_screen=true&amp;float_window=true&amp;height=800&amp;positioning_strategy=center_on_screen&amp;width=950" xr:uid="{158E8127-6EA3-434C-9750-B1717127BC32}"/>
    <hyperlink ref="D107" r:id="rId333" display="https://my.apps.factset.com/viewer/?_app_id=central_doc_viewer&amp;_dd2=%26f%3Dsld%26c%3Dtrue%26os%3D68583%26oe%3D68591&amp;_doc_docfn=U2FsdGVkX1/CC5/2itUENaZ45o54dNWF9kNtVpgSIO+yrmmmAAjcrBW/2AN2rXwCIWTciKyR4/yay8LNOaUgFfh/yl2sXntDwfOkYhDqN4k=&amp;center_on_screen=true&amp;float_window=true&amp;height=800&amp;positioning_strategy=center_on_screen&amp;width=950" xr:uid="{5C8F701D-7BC8-4649-A287-D9F22B087113}"/>
    <hyperlink ref="D108" r:id="rId334" display="https://my.apps.factset.com/viewer/?_app_id=central_doc_viewer&amp;_dd2=%26f%3Dsld%26c%3Dtrue%26os%3D69111%26oe%3D69118&amp;_doc_docfn=U2FsdGVkX19fEHnxEJYqeQGcEOjdfBC3F6CjaUCrgKbC2ZLNwr8Y2FbojEEd3GIoynuS9774VLCSo2eYqyXPJig5ka2zDfOIWJk08vsZQsM=&amp;center_on_screen=true&amp;float_window=true&amp;height=800&amp;positioning_strategy=center_on_screen&amp;width=950" xr:uid="{51FEA68A-86DE-49AA-963E-5EA01D0C5D2C}"/>
    <hyperlink ref="D109" r:id="rId335" display="https://my.apps.factset.com/viewer/?_app_id=central_doc_viewer&amp;_dd2=%26f%3Dsld%26c%3Dtrue%26os%3D69624%26oe%3D69630&amp;_doc_docfn=U2FsdGVkX1+Vw16QitCzbtg6BaYcKkIOlrF9QW8JFsFPpesxxY+JHYBwiCTsSyqzcL6ScDraBpbtXlOSrG+vw3XFJA7EycoQcI4f/7VHnJ0=&amp;center_on_screen=true&amp;float_window=true&amp;height=800&amp;positioning_strategy=center_on_screen&amp;width=950" xr:uid="{D42B80FD-5E5C-4A5B-BD6C-CE2E163A7209}"/>
    <hyperlink ref="D110" r:id="rId336" display="https://my.apps.factset.com/viewer/?_app_id=central_doc_viewer&amp;_dd2=%26f%3Dsld%26c%3Dtrue%26os%3D70177%26oe%3D70181&amp;_doc_docfn=U2FsdGVkX19eEYZ4VHVT8tPyo2lhWNwijq9nCP+FlKvvo5EL8FHrrC2hvqah0wrxV9oFMKJXXM00CvBxxlozRRlTwzyrzWlNY7Dl60QMWgk=&amp;center_on_screen=true&amp;float_window=true&amp;height=800&amp;positioning_strategy=center_on_screen&amp;width=950" xr:uid="{88E24115-CAED-4026-AB6E-B02C0C4E6B69}"/>
    <hyperlink ref="D111" r:id="rId337" display="https://my.apps.factset.com/viewer/?_app_id=central_doc_viewer&amp;_dd2=%26f%3Dsld%26c%3Dtrue%26os%3D70717%26oe%3D70724&amp;_doc_docfn=U2FsdGVkX1/pacWZt94VD3xlszL2lMuj4YtahtXjuyI7fiogRA636k4E3mfFJcT6mqOdtIpxiNcnvKpkGsCTpRewjcy8lkWzWCiWN+eeYGw=&amp;center_on_screen=true&amp;float_window=true&amp;height=800&amp;positioning_strategy=center_on_screen&amp;width=950" xr:uid="{41DE9308-9288-4414-BD30-38731F271423}"/>
    <hyperlink ref="D112" r:id="rId338" display="https://my.apps.factset.com/viewer/?_app_id=central_doc_viewer&amp;_dd2=%26f%3Dsld%26c%3Dtrue%26os%3D71196%26oe%3D71199&amp;_doc_docfn=U2FsdGVkX18b9qxuY9tUJVSvIiQL/vJWTWLwlcKcBCPafPMY0mwQtzNnpvGXUyHascjRefhPPZWk0ataredJ7Y1gA3rXs41+va/AxwbNIjc=&amp;center_on_screen=true&amp;float_window=true&amp;height=800&amp;positioning_strategy=center_on_screen&amp;width=950" xr:uid="{3A54BA03-986A-453D-94E3-D484A08ACDDB}"/>
    <hyperlink ref="E69" r:id="rId339" display="https://my.apps.factset.com/viewer/?_app_id=central_doc_viewer&amp;_dd2=%26f%3Dsld%26c%3Dtrue%26os%3D60949%26oe%3D60956&amp;_doc_docfn=U2FsdGVkX19PEhAvSQvMB0NhCUQU5MMkUhep6LqYE8Xxze9tBAykL/3lYVRZRYJqbQGT+jrPGPNkcIbaou+ZVLzVfuzQn+BpzsMtDfhBjMg=&amp;center_on_screen=true&amp;float_window=true&amp;height=800&amp;positioning_strategy=center_on_screen&amp;width=950" xr:uid="{F848981B-DFCA-410B-AA34-DE71E6B51AE7}"/>
    <hyperlink ref="E70" r:id="rId340" display="https://my.apps.factset.com/viewer/?_app_id=central_doc_viewer&amp;_dd2=%26f%3Dsld%26c%3Dtrue%26os%3D58612%26oe%3D58619&amp;_doc_docfn=U2FsdGVkX1/7MCtkpk5bOQEWtWxNIF6HBij8XNncOmPmbVwZeyeqSiExjGukDF0fpz/ZXfKqbCoc3HrI+jmZ5GetztW4kyp+M9yXwh8AHac=&amp;center_on_screen=true&amp;float_window=true&amp;height=800&amp;positioning_strategy=center_on_screen&amp;width=950" xr:uid="{79C4605B-3F5D-4E4E-8159-07E9E8258794}"/>
    <hyperlink ref="E71" r:id="rId341" display="https://my.apps.factset.com/viewer/?_app_id=central_doc_viewer&amp;_dd2=%26f%3Dsld%26c%3Dtrue%26os%3D56145%26oe%3D56153&amp;_doc_docfn=U2FsdGVkX18CGGuauJvGmeAbUv8cdNiJ/OiS5GTyowquNRglMShVfXMf3fACG/HCIAIZUY57emppASmCOy6mJf0OhkOZ9IyoNG1jo48HFOw=&amp;center_on_screen=true&amp;float_window=true&amp;height=800&amp;positioning_strategy=center_on_screen&amp;width=950" xr:uid="{9BCAD96A-47A2-4A02-A245-498F0F80CC9F}"/>
    <hyperlink ref="E72" r:id="rId342" display="https://my.apps.factset.com/viewer/?_app_id=central_doc_viewer&amp;_dd2=%26f%3Dsld%26c%3Dtrue%26os%3D56680%26oe%3D56686&amp;_doc_docfn=U2FsdGVkX19oE9cmcPdLBa8lkqbCBiMmwCQ/ehqSnzdzH4+MNRXdoAoug/voHL2PGhHFKlzjDNQBNaoIdcNBOH/EhghNDvcsxZGRuwmRnP8=&amp;center_on_screen=true&amp;float_window=true&amp;height=800&amp;positioning_strategy=center_on_screen&amp;width=950" xr:uid="{B3FF648E-DDD2-488B-82B9-D79D8844EE30}"/>
    <hyperlink ref="E73" r:id="rId343" display="https://my.apps.factset.com/viewer/?_app_id=central_doc_viewer&amp;_dd2=%26f%3Dsld%26c%3Dtrue%26os%3D57175%26oe%3D57181&amp;_doc_docfn=U2FsdGVkX19GFb7HhDOPAZj89m9xU+ghMSlPjbkla+gcXqRaMoPCdhEloWiya6mTcpD+n+eyzW+BkUT/iWJKQ/+zLnB9Xyidx3IyHPb6UNE=&amp;center_on_screen=true&amp;float_window=true&amp;height=800&amp;positioning_strategy=center_on_screen&amp;width=950" xr:uid="{E8CF0F0B-A01E-4845-88F6-0BD90257FA19}"/>
    <hyperlink ref="E74" r:id="rId344" display="https://my.apps.factset.com/viewer/?_app_id=central_doc_viewer&amp;_dd2=%26f%3Dsld%26c%3Dtrue%26os%3D57625%26oe%3D57631&amp;_doc_docfn=U2FsdGVkX19cU97vv/AgyWMV7UQwR3xNgqcJtgoTrxwN4asNtIWCHTbHxrBKkjJTM5rKsyB90EnEcUFBT+59x2S2VRWH2jSdzUfYWtsYIhY=&amp;center_on_screen=true&amp;float_window=true&amp;height=800&amp;positioning_strategy=center_on_screen&amp;width=950" xr:uid="{B55D1C9C-958C-4875-A8D8-903D0DB4BF7D}"/>
    <hyperlink ref="E76" r:id="rId345" display="https://my.apps.factset.com/viewer/?_app_id=central_doc_viewer&amp;_dd2=%26f%3Dsld%26c%3Dtrue%26os%3D58148%26oe%3D58153&amp;_doc_docfn=U2FsdGVkX19vMfuz+wiMgFwMEkR9VAY2OcI65YZy+7PKCVbfq8WPcDY+FFzQsEGJ443zN/7U+gKgN/cAiz3kPZ7W5hm+1ZFF0fkY6rTuggY=&amp;center_on_screen=true&amp;float_window=true&amp;height=800&amp;positioning_strategy=center_on_screen&amp;width=950" xr:uid="{A7E3F4D1-35F9-43DD-B382-AC1E73C76A00}"/>
    <hyperlink ref="E77" r:id="rId346" display="https://my.apps.factset.com/viewer/?_app_id=central_doc_viewer&amp;_dd2=%26f%3Dsld%26c%3Dtrue%26os%3D59118%26oe%3D59124&amp;_doc_docfn=U2FsdGVkX1+6Vri8uLypFKaVfN5yPp4H7WZIPcuhtzND8arUX+M/z5tZ0jfYW+Mv5fEFJEI1LvdCwicv1EM0fvTcvt2JUD5GHfRl2mkxxSY=&amp;center_on_screen=true&amp;float_window=true&amp;height=800&amp;positioning_strategy=center_on_screen&amp;width=950" xr:uid="{41F4E793-EFCD-4763-BC4C-048EFAB87D6E}"/>
    <hyperlink ref="E80" r:id="rId347" display="https://my.apps.factset.com/viewer/?_app_id=central_doc_viewer&amp;_dd2=%26f%3Dsld%26c%3Dtrue%26os%3D59617%26oe%3D59618&amp;_doc_docfn=U2FsdGVkX18rx5CqTCfOfDbNPAieilmd6krS1ZAlnID7e1tN9BkNz4hXHx52VK023p7ywLFXfpMfdy5qmyP6qq6mBM5cQbWWbdQOhbcPyGc=&amp;center_on_screen=true&amp;float_window=true&amp;height=800&amp;positioning_strategy=center_on_screen&amp;width=950" xr:uid="{52F0D96B-94B9-496C-98B7-8F5BAFAA3C4B}"/>
    <hyperlink ref="E83" r:id="rId348" display="https://my.apps.factset.com/viewer/?_app_id=central_doc_viewer&amp;_dd2=%26f%3Dsld%26c%3Dtrue%26os%3D60048%26oe%3D60053&amp;_doc_docfn=U2FsdGVkX1/h1xEwyjTL53AThtImj1dma37cZAJsPtHb+pmOMKy0LSzLEOjWfqojZVT2Zb0CtR3fdlvbVqhKm/mGiqEfSx3NSZqj+kEfk7E=&amp;center_on_screen=true&amp;float_window=true&amp;height=800&amp;positioning_strategy=center_on_screen&amp;width=950" xr:uid="{52A43477-94D5-4140-A3CC-1AF084BCFE57}"/>
    <hyperlink ref="E84" r:id="rId349" display="https://my.apps.factset.com/viewer/?_app_id=central_doc_viewer&amp;_dd2=%26f%3Dsld%26c%3Dtrue%26os%3D60509%26oe%3D60512&amp;_doc_docfn=U2FsdGVkX18GGyVYQoV1rWOxhheucQid+JoCrU4i5lwsEcG9zPxkbF0u/MgyJfrrAcwcMAGcMPK0mtq5BfKeuxfIuIuBwPrfYy7380gE0xM=&amp;center_on_screen=true&amp;float_window=true&amp;height=800&amp;positioning_strategy=center_on_screen&amp;width=950" xr:uid="{89186CE1-F301-46CD-A693-0658EF886E6F}"/>
    <hyperlink ref="E85" r:id="rId350" display="https://my.apps.factset.com/viewer/?_app_id=central_doc_viewer&amp;_dd2=%26f%3Dsld%26c%3Dtrue%26os%3D71148%26oe%3D71155&amp;_doc_docfn=U2FsdGVkX18owOg/8zCtc71hfkranntazX6srFXebQgWbe2O1oGort1Jszh30Rz63jnFr14d4qugBbz3hfU9NQkQmjnkDFCrMZSq5K8s7Vs=&amp;center_on_screen=true&amp;float_window=true&amp;height=800&amp;positioning_strategy=center_on_screen&amp;width=950" xr:uid="{6A9C4B9A-79BA-4AE6-A8F9-E8766CDC3069}"/>
    <hyperlink ref="E86" r:id="rId351" display="https://my.apps.factset.com/viewer/?_app_id=central_doc_viewer&amp;_dd2=%26f%3Dsld%26c%3Dtrue%26os%3D66038%26oe%3D66044&amp;_doc_docfn=U2FsdGVkX1/Lu8T+E73cs/zOxOkvkO8J32mnANEpmHivdVr612MyTQDVwQIgHxIsBTbVogUiutxuLl0UqsOfJ631LzeG/VC+coX1pWqixX4=&amp;center_on_screen=true&amp;float_window=true&amp;height=800&amp;positioning_strategy=center_on_screen&amp;width=950" xr:uid="{6366BB40-BDC3-4F42-8C6B-49683BE92E10}"/>
    <hyperlink ref="E87" r:id="rId352" display="https://my.apps.factset.com/viewer/?_app_id=central_doc_viewer&amp;_dd2=%26f%3Dsld%26c%3Dtrue%26os%3D64093%26oe%3D64099&amp;_doc_docfn=U2FsdGVkX18vAykJuc40ac/pxXk16CvCiLiwZ1AM4WpGZNM7BMhW4JySW6keJN2Sck4D7QClKOip4mVDzV9uYpyCWzWbn7qjVscETkbD5GA=&amp;center_on_screen=true&amp;float_window=true&amp;height=800&amp;positioning_strategy=center_on_screen&amp;width=950" xr:uid="{7ADAF2E6-FC60-4CCE-8608-3A5D7DEEE87C}"/>
    <hyperlink ref="E88" r:id="rId353" display="https://my.apps.factset.com/viewer/?_app_id=central_doc_viewer&amp;_dd2=%26f%3Dsld%26c%3Dtrue%26os%3D61681%26oe%3D61687&amp;_doc_docfn=U2FsdGVkX18IafuWLvFFecYyw2vPWIVVFlOqiOtQc9EJWkqNfOCtWnfZeoxY+Tr1p7padxPqsqv+J5/yMK7gT5t0DyDFvMut6HQ4lrZrKlg=&amp;center_on_screen=true&amp;float_window=true&amp;height=800&amp;positioning_strategy=center_on_screen&amp;width=950" xr:uid="{47641BED-615F-41BD-8F52-6D04A24BBA35}"/>
    <hyperlink ref="E89" r:id="rId354" display="https://my.apps.factset.com/viewer/?_app_id=central_doc_viewer&amp;_dd2=%26f%3Dsld%26c%3Dtrue%26os%3D62165%26oe%3D62171&amp;_doc_docfn=U2FsdGVkX1+6HQkhKbOAYSiTQ3OG9a3o0WSVtBJejoX3xSuMSYBYxCkToB+bvhSgS4TNwfP9+4RjNdYvWZmbWOQH9iqqYgGUQwaOMUWxQiI=&amp;center_on_screen=true&amp;float_window=true&amp;height=800&amp;positioning_strategy=center_on_screen&amp;width=950" xr:uid="{C84884A3-5070-4394-BDDB-CF4E57C2ADCF}"/>
    <hyperlink ref="E93" r:id="rId355" display="https://my.apps.factset.com/viewer/?_app_id=central_doc_viewer&amp;_dd2=%26f%3Dsld%26c%3Dtrue%26os%3D62667%26oe%3D62668&amp;_doc_docfn=U2FsdGVkX18ZVPWBQfzd2A6R2fNP5NMvc8Ch/o8tWUZo6P9ugFQJcMLFbmyjzzC8DPOgzVnXJrFVBRTJQyWt0e9hvpOB1+ZrYpRzB7c1ID0=&amp;center_on_screen=true&amp;float_window=true&amp;height=800&amp;positioning_strategy=center_on_screen&amp;width=950" xr:uid="{D6F3EC37-512C-4B2F-8C54-ADC48EE0E1F4}"/>
    <hyperlink ref="E94" r:id="rId356" display="https://my.apps.factset.com/viewer/?_app_id=central_doc_viewer&amp;_dd2=%26f%3Dsld%26c%3Dtrue%26os%3D63163%26oe%3D63166&amp;_doc_docfn=U2FsdGVkX1/Yhu9N+7tb1a0YiGQU8qNnaKLfIwJKWXIuYd/oOoGJfmWguov6Y7380coLzAbAco4LRgAta7+bjNihfCOHDUF5sceH2C8NpcM=&amp;center_on_screen=true&amp;float_window=true&amp;height=800&amp;positioning_strategy=center_on_screen&amp;width=950" xr:uid="{1B6835D9-9C9B-4D5E-A8F7-88B7A720144C}"/>
    <hyperlink ref="E95" r:id="rId357" display="https://my.apps.factset.com/viewer/?_app_id=central_doc_viewer&amp;_dd2=%26f%3Dsld%26c%3Dtrue%26os%3D63621%26oe%3D63622&amp;_doc_docfn=U2FsdGVkX1+YeqmiAy/6vxUtMBKZgJoc+dQHoRsltJL5psCMqGzYp6+Te1ttudGoqvWuaubNUWioIjhsVBUEBqb+bVP5Yp/GBOk8/R8wQqE=&amp;center_on_screen=true&amp;float_window=true&amp;height=800&amp;positioning_strategy=center_on_screen&amp;width=950" xr:uid="{C9516535-0BDE-41A3-99BE-53B502DC97E7}"/>
    <hyperlink ref="E97" r:id="rId358" display="https://my.apps.factset.com/viewer/?_app_id=central_doc_viewer&amp;_dd2=%26f%3Dsld%26c%3Dtrue%26os%3D64602%26oe%3D64603&amp;_doc_docfn=U2FsdGVkX18j9HWyqYRXQSC2ZwIZ5t0Pe+nkq0wof9CIcEUnMKtIVjEjbS6BmaO+Rk/5YAE4HCLwcyuP7EuecXt/RP337bR7tH+YY01Hw2Q=&amp;center_on_screen=true&amp;float_window=true&amp;height=800&amp;positioning_strategy=center_on_screen&amp;width=950" xr:uid="{D3079BDC-23C2-4A68-AE94-3C74F00A38AD}"/>
    <hyperlink ref="E100" r:id="rId359" display="https://my.apps.factset.com/viewer/?_app_id=central_doc_viewer&amp;_dd2=%26f%3Dsld%26c%3Dtrue%26os%3D65103%26oe%3D65104&amp;_doc_docfn=U2FsdGVkX18Q693YRjzxoaQgTIi4WeiIcOnSLWJYel3hbDC4lEfFqBPfBOvUlxb7Q74xkAlhEcU/vpP4b5s8+QD9yE1vagF4w8RInXIR9XA=&amp;center_on_screen=true&amp;float_window=true&amp;height=800&amp;positioning_strategy=center_on_screen&amp;width=950" xr:uid="{37D40227-985B-44EA-9D4C-3E951D96998B}"/>
    <hyperlink ref="E101" r:id="rId360" display="https://my.apps.factset.com/viewer/?_app_id=central_doc_viewer&amp;_dd2=%26f%3Dsld%26c%3Dtrue%26os%3D65586%26oe%3D65589&amp;_doc_docfn=U2FsdGVkX1/sLCmwMpe2xZCSaeJ/GxLb7zb01cwn9ydcWxen750ZUyeWbHBgdU7WB7Podj97ij6h66gokThVkRNDIc6XXwnHVwr0Lp+HsAw=&amp;center_on_screen=true&amp;float_window=true&amp;height=800&amp;positioning_strategy=center_on_screen&amp;width=950" xr:uid="{9F398753-FC5F-40CE-B4C7-F9E9267AE038}"/>
    <hyperlink ref="E102" r:id="rId361" display="https://my.apps.factset.com/viewer/?_app_id=central_doc_viewer&amp;_dd2=%26f%3Dsld%26c%3Dtrue%26os%3D72212%26oe%3D72217&amp;_doc_docfn=U2FsdGVkX1+JAIwU9ib0N+FlvvmHsOeQn/HGGm6XusHTGY3Cn3nlv37HZNjc7FiPPVQVyZ3dV2uHi9bKjsmzhpUgs0vTa2gYUJ4uYtwDPGc=&amp;center_on_screen=true&amp;float_window=true&amp;height=800&amp;positioning_strategy=center_on_screen&amp;width=950" xr:uid="{C2DEFB7E-EBE0-4C4B-84BB-F24DD214C7B0}"/>
    <hyperlink ref="E104" r:id="rId362" display="https://my.apps.factset.com/viewer/?_app_id=central_doc_viewer&amp;_dd2=%26f%3Dsld%26c%3Dtrue%26os%3D70546%26oe%3D70553&amp;_doc_docfn=U2FsdGVkX187G/SupwUmsutu0hKExrCw9WW/ajlmEyckucivksXaaHmKNasyJ8Y6fk+6vIUeIX1gWGDoX+wTT7yd/hk4VnfFPAtuxNsP3Dw=&amp;center_on_screen=true&amp;float_window=true&amp;height=800&amp;positioning_strategy=center_on_screen&amp;width=950" xr:uid="{5C3AD135-4842-47A0-92FC-8A0E681CD74C}"/>
    <hyperlink ref="E106" r:id="rId363" display="https://my.apps.factset.com/viewer/?_app_id=central_doc_viewer&amp;_dd2=%26f%3Dsld%26c%3Dtrue%26os%3D67432%26oe%3D67433&amp;_doc_docfn=U2FsdGVkX1+3jLdAkXPEdiWd228gVAPxLTqQrQUzFUgojwBRQ3uz208kTzrpIF9vResU0ZTuJaU5/k4COS/PS30RTRlvskXnsEVX86QlHZc=&amp;center_on_screen=true&amp;float_window=true&amp;height=800&amp;positioning_strategy=center_on_screen&amp;width=950" xr:uid="{E6ABEF63-2766-4CEE-B83E-87A6CB002811}"/>
    <hyperlink ref="E108" r:id="rId364" display="https://my.apps.factset.com/viewer/?_app_id=central_doc_viewer&amp;_dd2=%26f%3Dsld%26c%3Dtrue%26os%3D67939%26oe%3D67946&amp;_doc_docfn=U2FsdGVkX19X6kc4B4qIDpgoF0qBIAlWAAiRX7iWAirrUWDR1AzsvAy3CjaqCbQypj/jH+lBuC5PFneGr00mur4FlrI1Kk1hQ9JHp9+pkJU=&amp;center_on_screen=true&amp;float_window=true&amp;height=800&amp;positioning_strategy=center_on_screen&amp;width=950" xr:uid="{E9600957-5502-4915-B39A-D04F3ADC3433}"/>
    <hyperlink ref="E109" r:id="rId365" display="https://my.apps.factset.com/viewer/?_app_id=central_doc_viewer&amp;_dd2=%26f%3Dsld%26c%3Dtrue%26os%3D68437%26oe%3D68442&amp;_doc_docfn=U2FsdGVkX1/5SAFLkX5czsvMmknRzvxKPOF9PqV5lOJ7tSRo3pvmitzTGL+97q1yZUUoUmG449nwuoAoUcTYLenTX991VVeRNZud6y1vtGQ=&amp;center_on_screen=true&amp;float_window=true&amp;height=800&amp;positioning_strategy=center_on_screen&amp;width=950" xr:uid="{DBB510DA-CEE2-4172-B4AF-D7BBDB71C9B0}"/>
    <hyperlink ref="E110" r:id="rId366" display="https://my.apps.factset.com/viewer/?_app_id=central_doc_viewer&amp;_dd2=%26f%3Dsld%26c%3Dtrue%26os%3D68979%26oe%3D68984&amp;_doc_docfn=U2FsdGVkX18fR07xGVqaia9iQnZuK+kdPV/pxCVK6B0c8O6O+1LGHVBJKWyImXpWWhou5wnk5R48OiuGGm2R9psSqAgjA60JmEGJvmFZnCc=&amp;center_on_screen=true&amp;float_window=true&amp;height=800&amp;positioning_strategy=center_on_screen&amp;width=950" xr:uid="{1FC18C8C-1880-4286-9A11-BFEC5226EE4E}"/>
    <hyperlink ref="E111" r:id="rId367" display="https://my.apps.factset.com/viewer/?_app_id=central_doc_viewer&amp;_dd2=%26f%3Dsld%26c%3Dtrue%26os%3D69506%26oe%3D69513&amp;_doc_docfn=U2FsdGVkX1/ymWe69OFIDVei2/Gj7ePaQp+aphhyZlNlIS2VTLvPAYWS7CsRLn3CifjP2VT/xCK8lf83eWSeEV4wX38SYZBgq9ZlGUp5jlA=&amp;center_on_screen=true&amp;float_window=true&amp;height=800&amp;positioning_strategy=center_on_screen&amp;width=950" xr:uid="{002D5FB3-504F-4361-8F27-F19E0B4A478A}"/>
    <hyperlink ref="E112" r:id="rId368" display="https://my.apps.factset.com/viewer/?_app_id=central_doc_viewer&amp;_dd2=%26f%3Dsld%26c%3Dtrue%26os%3D69964%26oe%3D69967&amp;_doc_docfn=U2FsdGVkX19UUkd1PIxNFmt1ZVz2ZXVKjntyAu4A2VTpaLvbMbk34S2Lh3I2qieWdFMXgyaH2Mk0TENJXbtOTR3hUWQvRI52wwHkiSgYIDY=&amp;center_on_screen=true&amp;float_window=true&amp;height=800&amp;positioning_strategy=center_on_screen&amp;width=950" xr:uid="{A61A0008-1DFF-421B-8B51-ED7EE4913D36}"/>
    <hyperlink ref="J69" r:id="rId369" display="https://my.apps.factset.com/viewer/?_app_id=central_doc_viewer&amp;_dd2=%26f%3Dsld%26c%3Dtrue%26os%3D61882%26oe%3D61889&amp;_doc_docfn=U2FsdGVkX184h4FTBZdEJkk1m+C1YFg8SFBKPJknmo4LW8nDWD78LTK8CQTaq8+FdRw6lxFB1HR2mwwIzDghvPY2nT7aGG2he9EIN0JeqXg=&amp;center_on_screen=true&amp;float_window=true&amp;height=800&amp;positioning_strategy=center_on_screen&amp;width=950" xr:uid="{D8C32C20-BC7F-4A76-995C-50D09F57D905}"/>
    <hyperlink ref="J70" r:id="rId370" display="https://my.apps.factset.com/viewer/?_app_id=central_doc_viewer&amp;_dd2=%26f%3Dsld%26c%3Dtrue%26os%3D59949%26oe%3D59956&amp;_doc_docfn=U2FsdGVkX1/qQkOzEiQjMYZa6ne6JoTHPXn4+9PEbPymBUKtjC2ye9f/+MZlvB4w8jBZNnO5kKKnYLPbFEoMEj82a8j+F8ez86A1+oi4ESY=&amp;center_on_screen=true&amp;float_window=true&amp;height=800&amp;positioning_strategy=center_on_screen&amp;width=950" xr:uid="{E768D6A0-3E26-4A12-A11F-C0F3CCE1157F}"/>
    <hyperlink ref="J71" r:id="rId371" display="https://my.apps.factset.com/viewer/?_app_id=central_doc_viewer&amp;_dd2=%26f%3Dsld%26c%3Dtrue%26os%3D57376%26oe%3D57384&amp;_doc_docfn=U2FsdGVkX1/oi1R54m1mOJQzwywhPmhmLb/lRy3a39/LbD54gWAhgBDXVRklAzjyYd64coPCmAEcKeFovr9fmGHkUmGv1MlWwcD5RZxmPro=&amp;center_on_screen=true&amp;float_window=true&amp;height=800&amp;positioning_strategy=center_on_screen&amp;width=950" xr:uid="{7B18B1E1-5964-4C32-A75A-2A99BDA242CD}"/>
    <hyperlink ref="J72" r:id="rId372" display="https://my.apps.factset.com/viewer/?_app_id=central_doc_viewer&amp;_dd2=%26f%3Dsld%26c%3Dtrue%26os%3D57911%26oe%3D57917&amp;_doc_docfn=U2FsdGVkX18mXS7v++GKljWnZ7InlMUlHSYH6xvBbuTh5zKhnrLCGpqH0LYNZxnRvTmVUG6PY4Q2Kch6dujP88US/xBjSi7n1EXhtTJ6V3A=&amp;center_on_screen=true&amp;float_window=true&amp;height=800&amp;positioning_strategy=center_on_screen&amp;width=950" xr:uid="{37B9387C-51B2-4F39-8D39-345345D3B065}"/>
    <hyperlink ref="J73" r:id="rId373" display="https://my.apps.factset.com/viewer/?_app_id=central_doc_viewer&amp;_dd2=%26f%3Dsld%26c%3Dtrue%26os%3D58512%26oe%3D58518&amp;_doc_docfn=U2FsdGVkX1/TMSVyX3cDFPARm+f6tczrP1fr+Q1/Ul+O6eAXtNGwS6xVhg8MvuFaGax/7hMFP//M3oNRUsPrC7GAR+X6LhFIDh5ZERhCaRg=&amp;center_on_screen=true&amp;float_window=true&amp;height=800&amp;positioning_strategy=center_on_screen&amp;width=950" xr:uid="{487D3DE7-BD4B-4CF4-A4C0-2EEF6C3D2CEA}"/>
    <hyperlink ref="J74" r:id="rId374" display="https://my.apps.factset.com/viewer/?_app_id=central_doc_viewer&amp;_dd2=%26f%3Dsld%26c%3Dtrue%26os%3D58962%26oe%3D58968&amp;_doc_docfn=U2FsdGVkX1+CDRpBm89A53NnE8tP/13SmwhzJGnVX3ySKX2YVegaD87/23kjW6GFSlfgzNT52iRC+JBAffkHbEQMbX4ivgOeGIz16Q7vrBM=&amp;center_on_screen=true&amp;float_window=true&amp;height=800&amp;positioning_strategy=center_on_screen&amp;width=950" xr:uid="{54514EB7-8905-4DD3-BB02-527D04FB364C}"/>
    <hyperlink ref="J76" r:id="rId375" display="https://my.apps.factset.com/viewer/?_app_id=central_doc_viewer&amp;_dd2=%26f%3Dsld%26c%3Dtrue%26os%3D59485%26oe%3D59490&amp;_doc_docfn=U2FsdGVkX18UtkD97i3cUT2Omwt/vFR/IuLNeFGOs6swu02KtQxKAJhdMZELWb/IlWCX0BOZfS3iJKyPuVu5r15wiSy5BVVk/OaF9r0ibGQ=&amp;center_on_screen=true&amp;float_window=true&amp;height=800&amp;positioning_strategy=center_on_screen&amp;width=950" xr:uid="{CDDD150F-C81F-4147-AC32-73DA7377B947}"/>
    <hyperlink ref="J77" r:id="rId376" display="https://my.apps.factset.com/viewer/?_app_id=central_doc_viewer&amp;_dd2=%26f%3Dsld%26c%3Dtrue%26os%3D60455%26oe%3D60461&amp;_doc_docfn=U2FsdGVkX19SX5WzdBq6znMkYB9Z1NRf74fl+KJC50KkPf4ie04AsBy8Z/4yinCrJN4iSPSkR6oSIKRt9B24ApjMvh/W22LJgmXMW19PtYc=&amp;center_on_screen=true&amp;float_window=true&amp;height=800&amp;positioning_strategy=center_on_screen&amp;width=950" xr:uid="{C5C14C90-D5A7-4B11-9526-DE690E9379E5}"/>
    <hyperlink ref="J80" r:id="rId377" display="https://my.apps.factset.com/viewer/?_app_id=central_doc_viewer&amp;_dd2=%26f%3Dsld%26c%3Dtrue%26os%3D60960%26oe%3D60965&amp;_doc_docfn=U2FsdGVkX1/ZBmcxEnS4dpjJOiLYjy8IDXF2Og69RjPTJUXtxQoPDUToncPvwZugtHJI+sqwbDY8GKeQesi3usWANY7pz5Dt9fZGWTjahrI=&amp;center_on_screen=true&amp;float_window=true&amp;height=800&amp;positioning_strategy=center_on_screen&amp;width=950" xr:uid="{C721F57D-B10A-4B51-8E18-D8D62A874806}"/>
    <hyperlink ref="J82" r:id="rId378" display="https://my.apps.factset.com/viewer/?_app_id=central_doc_viewer&amp;_dd2=%26f%3Dsld%26c%3Dtrue%26os%3D61440%26oe%3D61445&amp;_doc_docfn=U2FsdGVkX19hdVUI/HawRLKFgxzd4fjqkwCSZboN64swiqjIG9HAJuuNWykRQQ3Wj7Abjn2+6CM8z86sIlj8HjdCUTUFop/ipuIjc3H/jEI=&amp;center_on_screen=true&amp;float_window=true&amp;height=800&amp;positioning_strategy=center_on_screen&amp;width=950" xr:uid="{B6676B2B-0149-46DB-86F9-2F23BA75EFA4}"/>
    <hyperlink ref="J85" r:id="rId379" display="https://my.apps.factset.com/viewer/?_app_id=central_doc_viewer&amp;_dd2=%26f%3Dsld%26c%3Dtrue%26os%3D71643%26oe%3D71652&amp;_doc_docfn=U2FsdGVkX18Er4uCzdQKj2+0d+UU8iC/mc0yUwqMX2cZ8djwMbhH96MA/gbv0NgXup5fmxzSP4obMzAQzLtV03Gx2YIzaDBBZ8JgwAoPoSc=&amp;center_on_screen=true&amp;float_window=true&amp;height=800&amp;positioning_strategy=center_on_screen&amp;width=950" xr:uid="{C71651A5-3DF1-4509-9224-84E510BF3A7E}"/>
    <hyperlink ref="J86" r:id="rId380" display="https://my.apps.factset.com/viewer/?_app_id=central_doc_viewer&amp;_dd2=%26f%3Dsld%26c%3Dtrue%26os%3D67019%26oe%3D67025&amp;_doc_docfn=U2FsdGVkX19zq6GIL48myHs1lfZ2o3c4cY2wMRdDxL5q7bl9NHQLWkrByEhgVnhaE0ebDDwg4otjDjcNzE0LvN9faOGlM4Gzv/oMYegx4es=&amp;center_on_screen=true&amp;float_window=true&amp;height=800&amp;positioning_strategy=center_on_screen&amp;width=950" xr:uid="{BD587DF9-68D5-4FA4-B8CC-71D1BC1D1CC5}"/>
    <hyperlink ref="J87" r:id="rId381" display="https://my.apps.factset.com/viewer/?_app_id=central_doc_viewer&amp;_dd2=%26f%3Dsld%26c%3Dtrue%26os%3D65049%26oe%3D65055&amp;_doc_docfn=U2FsdGVkX19V+AQWFvX+pwGWxG7rpMA1gdwPyoeKIZaXxEyJhIMI142dvZvtod/9xwM9gQMPZKHvOe5f1p08AG6+zqte1sX/5z/zWGUXIew=&amp;center_on_screen=true&amp;float_window=true&amp;height=800&amp;positioning_strategy=center_on_screen&amp;width=950" xr:uid="{F88E9C0E-DC7C-479A-8C62-24703C501C62}"/>
    <hyperlink ref="J88" r:id="rId382" display="https://my.apps.factset.com/viewer/?_app_id=central_doc_viewer&amp;_dd2=%26f%3Dsld%26c%3Dtrue%26os%3D62614%26oe%3D62620&amp;_doc_docfn=U2FsdGVkX1/mW+8/1bwM8+Tl9oX5X13daLzt/mNBHaxMph3HUzcamr1WzHGZy1XKBCNyif7xUOIS+cx96Zn7gzbGIZ/k6N2IGgtN82lUg4U=&amp;center_on_screen=true&amp;float_window=true&amp;height=800&amp;positioning_strategy=center_on_screen&amp;width=950" xr:uid="{63DB3302-1DCF-4977-AB75-91DDEFE8C404}"/>
    <hyperlink ref="J89" r:id="rId383" display="https://my.apps.factset.com/viewer/?_app_id=central_doc_viewer&amp;_dd2=%26f%3Dsld%26c%3Dtrue%26os%3D63098%26oe%3D63104&amp;_doc_docfn=U2FsdGVkX18G9pogbIj01Hylq5cp3YpzUIJbC7AeHKPJS1H9B4eBcOIw+Dy5y6gwzdkVRHNNu7i7HFiYm102WPZVjIpJXFfh346asmHU9Bo=&amp;center_on_screen=true&amp;float_window=true&amp;height=800&amp;positioning_strategy=center_on_screen&amp;width=950" xr:uid="{1E49D5FD-8072-44BC-86C9-337F93990769}"/>
    <hyperlink ref="J93" r:id="rId384" display="https://my.apps.factset.com/viewer/?_app_id=central_doc_viewer&amp;_dd2=%26f%3Dsld%26c%3Dtrue%26os%3D63606%26oe%3D63611&amp;_doc_docfn=U2FsdGVkX18cly/j1vaUODEkaD/k4VLJCzONVjoU1mNv3tQJ68QvajSGFWul1PbmEn7Us1nrcmrZa0OU5rlhSLgm8gnrKk2DXZ9m2CIVD8I=&amp;center_on_screen=true&amp;float_window=true&amp;height=800&amp;positioning_strategy=center_on_screen&amp;width=950" xr:uid="{25051A64-7AAD-4548-8715-B6DC4C3F28A7}"/>
    <hyperlink ref="J94" r:id="rId385" display="https://my.apps.factset.com/viewer/?_app_id=central_doc_viewer&amp;_dd2=%26f%3Dsld%26c%3Dtrue%26os%3D64107%26oe%3D64112&amp;_doc_docfn=U2FsdGVkX1+/RCW6F6NmpagOtz8n3TREMle9gAz02wcgddxL/ecngstaoQgl4RbhkKLliX0TuOufBsEuS6xD8uT+QiXBP1SXch+ixsVHIDQ=&amp;center_on_screen=true&amp;float_window=true&amp;height=800&amp;positioning_strategy=center_on_screen&amp;width=950" xr:uid="{CAFA63A3-1DC7-4BC0-9E8A-3BD88918E872}"/>
    <hyperlink ref="J95" r:id="rId386" display="https://my.apps.factset.com/viewer/?_app_id=central_doc_viewer&amp;_dd2=%26f%3Dsld%26c%3Dtrue%26os%3D64575%26oe%3D64578&amp;_doc_docfn=U2FsdGVkX18dUPl+BILhKqKQkpdYwAOH4ayXaxhcsHg7Px+URdBaezg7qg8ADoTB+VuEYsDPD7goFifETVtkYriylnhC33fDzkI0V9zF2Uw=&amp;center_on_screen=true&amp;float_window=true&amp;height=800&amp;positioning_strategy=center_on_screen&amp;width=950" xr:uid="{E4C5473A-9F97-43DD-BEDA-6962A865EA6C}"/>
    <hyperlink ref="J97" r:id="rId387" display="https://my.apps.factset.com/viewer/?_app_id=central_doc_viewer&amp;_dd2=%26f%3Dsld%26c%3Dtrue%26os%3D65566%26oe%3D65569&amp;_doc_docfn=U2FsdGVkX19sMSeiYhuTiBPbYLm9PWforKSK0qBAAR0aJ7WKFmxxSbTXFwCTrJv5xI7MMSZgLu06mHQN4fgw9sAuICake/3ETQz+oJ5Y7jA=&amp;center_on_screen=true&amp;float_window=true&amp;height=800&amp;positioning_strategy=center_on_screen&amp;width=950" xr:uid="{1C540D6B-8160-4B7D-B80C-2A8D0B73A261}"/>
    <hyperlink ref="J100" r:id="rId388" display="https://my.apps.factset.com/viewer/?_app_id=central_doc_viewer&amp;_dd2=%26f%3Dsld%26c%3Dtrue%26os%3D66077%26oe%3D66082&amp;_doc_docfn=U2FsdGVkX1/kXPrBMn1Ra8yw45wyCH+QXArPRAvPiXIDGRHQ8TnECjYAHMP3UouIx1C6JhIKZK8zDyJdOcRergaOVZ7XsYsqIL8gfMffryk=&amp;center_on_screen=true&amp;float_window=true&amp;height=800&amp;positioning_strategy=center_on_screen&amp;width=950" xr:uid="{C919C9D7-D22D-4C71-884D-1BE12F281717}"/>
    <hyperlink ref="J101" r:id="rId389" display="https://my.apps.factset.com/viewer/?_app_id=central_doc_viewer&amp;_dd2=%26f%3Dsld%26c%3Dtrue%26os%3D66567%26oe%3D66570&amp;_doc_docfn=U2FsdGVkX1+XUw5J3f4phszZw7iuGlvITNV8waT41a86SkDDKxyyV+g0KslR5YUYdbYXZ+WI2MbGascH2f4beNjY98vY6t9d3iViIIewSRE=&amp;center_on_screen=true&amp;float_window=true&amp;height=800&amp;positioning_strategy=center_on_screen&amp;width=950" xr:uid="{53A21AD6-28CD-4899-B906-C22AF8C72A27}"/>
    <hyperlink ref="J104" r:id="rId390" display="https://my.apps.factset.com/viewer/?_app_id=central_doc_viewer&amp;_dd2=%26f%3Dsld%26c%3Dtrue%26os%3D71113%26oe%3D71120&amp;_doc_docfn=U2FsdGVkX18SJY9FvOKWZGCTapYAm/nKGEZOHjUzujFw0awqHDy+t1wwzyHkYBA88Uc/1O5Tk0+bG9rG3HrJP3zidVTGsJbGnLKKcUkn8f4=&amp;center_on_screen=true&amp;float_window=true&amp;height=800&amp;positioning_strategy=center_on_screen&amp;width=950" xr:uid="{F5DE4A64-3032-484D-949B-988BE6E2E286}"/>
    <hyperlink ref="J105" r:id="rId391" display="https://my.apps.factset.com/viewer/?_app_id=central_doc_viewer&amp;_dd2=%26f%3Dsld%26c%3Dtrue%26os%3D68316%26oe%3D68317&amp;_doc_docfn=U2FsdGVkX19t1O/nVICglDl8sI3/Z3h1wXctR5+7twP0q76ZhtX+ifHgtgw8NqNwIM21IjvJVlD/WofrG/EQWYnElVg98Y94AbUra0my5ac=&amp;center_on_screen=true&amp;float_window=true&amp;height=800&amp;positioning_strategy=center_on_screen&amp;width=950" xr:uid="{7762E305-ACE5-42B2-A5DD-DE69F0096E35}"/>
    <hyperlink ref="J106" r:id="rId392" display="https://my.apps.factset.com/viewer/?_app_id=central_doc_viewer&amp;_dd2=%26f%3Dsld%26c%3Dtrue%26os%3D68980%26oe%3D68981&amp;_doc_docfn=U2FsdGVkX18aooohmS1BN+rXuH4lkJraWfwatkgSEKCc9vXzCsjz3EbRyYTOGZcNQYLssHQ73105ruIkot2QqzuJkpI/PoITE4IhPwNF2UU=&amp;center_on_screen=true&amp;float_window=true&amp;height=800&amp;positioning_strategy=center_on_screen&amp;width=950" xr:uid="{DD3B08CD-E86D-4CF6-84E5-9D94EE6BF90F}"/>
    <hyperlink ref="J108" r:id="rId393" display="https://my.apps.factset.com/viewer/?_app_id=central_doc_viewer&amp;_dd2=%26f%3Dsld%26c%3Dtrue%26os%3D69487%26oe%3D69494&amp;_doc_docfn=U2FsdGVkX18fcFrNEueWk1B/tq0C21WUVHeU2lkkH1kk65KwVoeSr19C+6BH0nz1UP86ZsZzFywKi7TJk9bOty1VQRlcCi9VJqa38MRSa0Q=&amp;center_on_screen=true&amp;float_window=true&amp;height=800&amp;positioning_strategy=center_on_screen&amp;width=950" xr:uid="{2BA70C3E-3F67-436C-91FC-60F04B4EB84C}"/>
    <hyperlink ref="J109" r:id="rId394" display="https://my.apps.factset.com/viewer/?_app_id=central_doc_viewer&amp;_dd2=%26f%3Dsld%26c%3Dtrue%26os%3D69987%26oe%3D69992&amp;_doc_docfn=U2FsdGVkX18NQcvXzGI68OUr9XlrzWDy5vfT5ut50ZnCE/zSOS9AloU9vsLoXPrmv0WcL+fTA76NUPQSgv7DbjyymVS2h3RDA5WfaltJnZU=&amp;center_on_screen=true&amp;float_window=true&amp;height=800&amp;positioning_strategy=center_on_screen&amp;width=950" xr:uid="{E68579E8-504B-437D-AF18-1FA6BBAC1BAE}"/>
    <hyperlink ref="J110" r:id="rId395" display="https://my.apps.factset.com/viewer/?_app_id=central_doc_viewer&amp;_dd2=%26f%3Dsld%26c%3Dtrue%26os%3D70527%26oe%3D70534&amp;_doc_docfn=U2FsdGVkX19q4cmSFZjSojQi434a1g2B5pzPm4ZFxagX1BNZH50g/zFZ4RPO6jKY1vGABODDxxR1iRFbJYEg/sHPaZwHJaYBVobbFG/cpg4=&amp;center_on_screen=true&amp;float_window=true&amp;height=800&amp;positioning_strategy=center_on_screen&amp;width=950" xr:uid="{0B17DFF9-38E8-48BC-A4D9-6564AC0AB599}"/>
    <hyperlink ref="O69" r:id="rId396" display="https://my.apps.factset.com/viewer/?_app_id=central_doc_viewer&amp;_dd2=%26f%3Dsld%26c%3Dtrue%26os%3D61709%26oe%3D61716&amp;_doc_docfn=U2FsdGVkX18Y3/4ZT0GTa7uH3+ODv5HAe5lY/l0vz0tnOsIGauZA82z3NUUJnjRvdMaRZnIKdBhxGwMWQOYrOGZ5mgBh10cpgS6m0zOlyNM=&amp;center_on_screen=true&amp;float_window=true&amp;height=800&amp;positioning_strategy=center_on_screen&amp;width=950" xr:uid="{E3F87898-1E0E-4F4A-BC76-BC80D5E14FEB}"/>
    <hyperlink ref="O70" r:id="rId397" display="https://my.apps.factset.com/viewer/?_app_id=central_doc_viewer&amp;_dd2=%26f%3Dsld%26c%3Dtrue%26os%3D59769%26oe%3D59776&amp;_doc_docfn=U2FsdGVkX18zPscqN0XsjY61BUUMKQfNn4/lSVQzntqZezT/rTSs9xluFLUXUgudw5Xaz1muPe4hHk5QPAPwnMeRPAaXyiRULHw7Fhhsoy0=&amp;center_on_screen=true&amp;float_window=true&amp;height=800&amp;positioning_strategy=center_on_screen&amp;width=950" xr:uid="{41754185-0EBF-4B29-9252-310750DE3CFE}"/>
    <hyperlink ref="O71" r:id="rId398" display="https://my.apps.factset.com/viewer/?_app_id=central_doc_viewer&amp;_dd2=%26f%3Dsld%26c%3Dtrue%26os%3D57172%26oe%3D57180&amp;_doc_docfn=U2FsdGVkX19icePziTh7H29rniGH0UDv4Yexsie/ez+PKu7NWdSMh+6xziEGVAxPS2rbIkHqzhB693NtqDUUa8WLLBahVtFIRkB9BEcYAi4=&amp;center_on_screen=true&amp;float_window=true&amp;height=800&amp;positioning_strategy=center_on_screen&amp;width=950" xr:uid="{F3B30849-DA73-49DC-97FE-22988936EF6D}"/>
    <hyperlink ref="O72" r:id="rId399" display="https://my.apps.factset.com/viewer/?_app_id=central_doc_viewer&amp;_dd2=%26f%3Dsld%26c%3Dtrue%26os%3D57706%26oe%3D57712&amp;_doc_docfn=U2FsdGVkX19IWluSxHZl+2gYm7wW64lwMVX/f0mrg45QrUW+/n6AkkBZluoeYMfxl2XTrw7xX77RwwKPRgVgB6UIAk3mnbnJxoR5R9tX844=&amp;center_on_screen=true&amp;float_window=true&amp;height=800&amp;positioning_strategy=center_on_screen&amp;width=950" xr:uid="{CF1B0A5F-CF89-4247-A0D3-0BC81E7B0773}"/>
    <hyperlink ref="O73" r:id="rId400" display="https://my.apps.factset.com/viewer/?_app_id=central_doc_viewer&amp;_dd2=%26f%3Dsld%26c%3Dtrue%26os%3D58319%26oe%3D58325&amp;_doc_docfn=U2FsdGVkX19DRgiHYsOXmJQg7c62hi8deWIkvJrNOiD8wI38MlgVgb/GKRn8noepnJoUmDTUu4Qf5ICATxr6SOMLh4ZMgNAmDtrW4OnwVLo=&amp;center_on_screen=true&amp;float_window=true&amp;height=800&amp;positioning_strategy=center_on_screen&amp;width=950" xr:uid="{20008F76-98B4-46FE-AAAC-783BB9D4ED4C}"/>
    <hyperlink ref="O74" r:id="rId401" display="https://my.apps.factset.com/viewer/?_app_id=central_doc_viewer&amp;_dd2=%26f%3Dsld%26c%3Dtrue%26os%3D58785%26oe%3D58791&amp;_doc_docfn=U2FsdGVkX18Io6/3Jr3WBU8eqDzqqzNooashKRP30vuIyTrvYcXCb71k2VIAp7O1N0Yhdwp/D/6V8qhwiOzfFMScxXgEvWOiroSkx2/Whow=&amp;center_on_screen=true&amp;float_window=true&amp;height=800&amp;positioning_strategy=center_on_screen&amp;width=950" xr:uid="{387A75B4-D933-47A3-8A03-50F5637409FD}"/>
    <hyperlink ref="O76" r:id="rId402" display="https://my.apps.factset.com/viewer/?_app_id=central_doc_viewer&amp;_dd2=%26f%3Dsld%26c%3Dtrue%26os%3D59287%26oe%3D59292&amp;_doc_docfn=U2FsdGVkX18+43cP5aLEow9ohJ+oUe6gapr01PW9VNH4ZIXFEEheFE0o3lw6ny3gAgV7MUDZOaOUd4ABPKA5vPgrAqwyMaYEv83X+x3iOMI=&amp;center_on_screen=true&amp;float_window=true&amp;height=800&amp;positioning_strategy=center_on_screen&amp;width=950" xr:uid="{624B0B64-2490-4358-A3EF-7A65313C69A2}"/>
    <hyperlink ref="O77" r:id="rId403" display="https://my.apps.factset.com/viewer/?_app_id=central_doc_viewer&amp;_dd2=%26f%3Dsld%26c%3Dtrue%26os%3D60262%26oe%3D60268&amp;_doc_docfn=U2FsdGVkX18lCJmBVH8fvkWWZOXffwS0xX9dS8oD50BozrtEViQugoSmupdDNpoLN/r9Y8t80GS1FYN013jb1qs/N6CT5VyVTnv4/bf57/8=&amp;center_on_screen=true&amp;float_window=true&amp;height=800&amp;positioning_strategy=center_on_screen&amp;width=950" xr:uid="{952E87F3-32D9-4506-9AC4-67B38C958445}"/>
    <hyperlink ref="O80" r:id="rId404" display="https://my.apps.factset.com/viewer/?_app_id=central_doc_viewer&amp;_dd2=%26f%3Dsld%26c%3Dtrue%26os%3D60768%26oe%3D60773&amp;_doc_docfn=U2FsdGVkX1/4eTOmD/DupT+j9fk+WrdPkq7S0KQ7xTYvENcWiQwwLjq+siquz24aRBGpQYETVcBWCwixZdi3MufGKe6kPYyvZlzq7NSvJzw=&amp;center_on_screen=true&amp;float_window=true&amp;height=800&amp;positioning_strategy=center_on_screen&amp;width=950" xr:uid="{66D72EFC-F15B-437F-A7FD-5B311905E267}"/>
    <hyperlink ref="O82" r:id="rId405" display="https://my.apps.factset.com/viewer/?_app_id=central_doc_viewer&amp;_dd2=%26f%3Dsld%26c%3Dtrue%26os%3D61258%26oe%3D61263&amp;_doc_docfn=U2FsdGVkX18qTVHNJMLBoTtg4n028h2pRtZLkUwOWZoZgb2TQzqocXfxpc64QJEW9raj2QVeUQdiYMy6NZ/tmHp8USJ0r4+9CU6rlhewUug=&amp;center_on_screen=true&amp;float_window=true&amp;height=800&amp;positioning_strategy=center_on_screen&amp;width=950" xr:uid="{FDB2A402-B895-4A00-87C3-1455CED25218}"/>
    <hyperlink ref="O85" r:id="rId406" display="https://my.apps.factset.com/viewer/?_app_id=central_doc_viewer&amp;_dd2=%26f%3Dsld%26c%3Dtrue%26os%3D71442%26oe%3D71451&amp;_doc_docfn=U2FsdGVkX1/D3cl0zkpzfdjPetPouLxZI91nRCqMXdPIQMKnJXb/e63yl70Wq007tQn3nJ20VC+tNCOaWcjKBDEOykQ6GHe8P5R7t7E+Mus=&amp;center_on_screen=true&amp;float_window=true&amp;height=800&amp;positioning_strategy=center_on_screen&amp;width=950" xr:uid="{80B410FE-C113-45E1-BFD5-21F49C45EE9C}"/>
    <hyperlink ref="O86" r:id="rId407" display="https://my.apps.factset.com/viewer/?_app_id=central_doc_viewer&amp;_dd2=%26f%3Dsld%26c%3Dtrue%26os%3D66843%26oe%3D66849&amp;_doc_docfn=U2FsdGVkX1/mkLzEGmMenR33fRWq7yF8roZVWeafI430iYYcLxVnFxTxm5YyZOfLU7/W3aR7S1JJYVNtr7KnpKh0uE4aYXkRrmG4y+yMSlQ=&amp;center_on_screen=true&amp;float_window=true&amp;height=800&amp;positioning_strategy=center_on_screen&amp;width=950" xr:uid="{43865C64-B72E-454B-96A8-17A20F0E5808}"/>
    <hyperlink ref="O87" r:id="rId408" display="https://my.apps.factset.com/viewer/?_app_id=central_doc_viewer&amp;_dd2=%26f%3Dsld%26c%3Dtrue%26os%3D64866%26oe%3D64872&amp;_doc_docfn=U2FsdGVkX19qNS2QI5rXGg+OmEkvsuOSg/KpR3gsk/370Xz2y4Gu2svumxOYZ6u69Ix8Wid/xR7aNZqiKeZ2iXQgFvg6wRAP8tJOd/WxDIc=&amp;center_on_screen=true&amp;float_window=true&amp;height=800&amp;positioning_strategy=center_on_screen&amp;width=950" xr:uid="{B6F54303-9AAA-4BD8-8B87-CABAD0D35AA5}"/>
    <hyperlink ref="O88" r:id="rId409" display="https://my.apps.factset.com/viewer/?_app_id=central_doc_viewer&amp;_dd2=%26f%3Dsld%26c%3Dtrue%26os%3D62427%26oe%3D62433&amp;_doc_docfn=U2FsdGVkX1+lieMYrUQksq/lZ3fenkZE8pT53txn/JH2PCZADOPNVG6S9Pqg2OEVTh4t9acKgKmQUqpYdkTKcbdpHkhrKTBgfFMTQtrLtt4=&amp;center_on_screen=true&amp;float_window=true&amp;height=800&amp;positioning_strategy=center_on_screen&amp;width=950" xr:uid="{93C1CB67-5FFC-4C37-823C-711C4C417EA0}"/>
    <hyperlink ref="O89" r:id="rId410" display="https://my.apps.factset.com/viewer/?_app_id=central_doc_viewer&amp;_dd2=%26f%3Dsld%26c%3Dtrue%26os%3D62908%26oe%3D62914&amp;_doc_docfn=U2FsdGVkX19KLA2irP4RwA3m6rcpl96P5ECBs+B5nE9qQlwVqQkRNXwofHYspFZLZoCwI7Ug5vd0aSe7iPLzs44FmUNhEJ4zXQKJyV2gQks=&amp;center_on_screen=true&amp;float_window=true&amp;height=800&amp;positioning_strategy=center_on_screen&amp;width=950" xr:uid="{7F09DB31-AB22-4B26-AB44-9D168F0CD713}"/>
    <hyperlink ref="O93" r:id="rId411" display="https://my.apps.factset.com/viewer/?_app_id=central_doc_viewer&amp;_dd2=%26f%3Dsld%26c%3Dtrue%26os%3D63413%26oe%3D63418&amp;_doc_docfn=U2FsdGVkX187yKMrTCRbgfveJ2AM4UfCBUzd9Vs7a2CPJkPQormgcw7ME5c6lw7XQ1fVnQ6s9l2AuyaM11Vy8JE+trsjMTjC7V3ou9Ppw4s=&amp;center_on_screen=true&amp;float_window=true&amp;height=800&amp;positioning_strategy=center_on_screen&amp;width=950" xr:uid="{55500863-1EAD-405D-8559-E250E669A1AA}"/>
    <hyperlink ref="O94" r:id="rId412" display="https://my.apps.factset.com/viewer/?_app_id=central_doc_viewer&amp;_dd2=%26f%3Dsld%26c%3Dtrue%26os%3D63916%26oe%3D63921&amp;_doc_docfn=U2FsdGVkX1/ZzVZnXD/whTtxPZvZ0PRuIvNZu7dG7K7LNGIf3DGseUyaQWrRvpmKZQjewUZEybSz0h0+MBp3aNaxYzpRgu8q59yFPGeXLYg=&amp;center_on_screen=true&amp;float_window=true&amp;height=800&amp;positioning_strategy=center_on_screen&amp;width=950" xr:uid="{66B0552C-B944-489E-AF80-7EC912F1CAD1}"/>
    <hyperlink ref="O95" r:id="rId413" display="https://my.apps.factset.com/viewer/?_app_id=central_doc_viewer&amp;_dd2=%26f%3Dsld%26c%3Dtrue%26os%3D64394%26oe%3D64399&amp;_doc_docfn=U2FsdGVkX186MsjUOEZFCe7sk1L/vEkZrT8RKeuSi/sCO2XBH4sK0vrc7B27D1rfb2GH5wWZdDmd/9Irm6Kmggyho723Wb8p9ueX3SJm0D0=&amp;center_on_screen=true&amp;float_window=true&amp;height=800&amp;positioning_strategy=center_on_screen&amp;width=950" xr:uid="{C6F40DF7-05EF-456C-9BC7-5CD4CC3ACC69}"/>
    <hyperlink ref="O97" r:id="rId414" display="https://my.apps.factset.com/viewer/?_app_id=central_doc_viewer&amp;_dd2=%26f%3Dsld%26c%3Dtrue%26os%3D65371%26oe%3D65376&amp;_doc_docfn=U2FsdGVkX19S7UEur4B8xvgiYDuO+5AJ7+iSzjATyIlAwwBr7Nczok3wlkjhNwcUPHNiZeodEFy6QBm4Sced+6JqIy4FQF69Z9HGbJe73vI=&amp;center_on_screen=true&amp;float_window=true&amp;height=800&amp;positioning_strategy=center_on_screen&amp;width=950" xr:uid="{CB807438-77D8-4481-9924-A50A98B16093}"/>
    <hyperlink ref="O100" r:id="rId415" display="https://my.apps.factset.com/viewer/?_app_id=central_doc_viewer&amp;_dd2=%26f%3Dsld%26c%3Dtrue%26os%3D65882%26oe%3D65888&amp;_doc_docfn=U2FsdGVkX1+3tJk/6vAX6+UeJ48j0MHwZXnsnUKPy4L7P6WnK3C9HAv/zZkwwJV2LT9ReMFdS275NgbEKqqfGczRCnQpCY/0yCtVTqRhLUQ=&amp;center_on_screen=true&amp;float_window=true&amp;height=800&amp;positioning_strategy=center_on_screen&amp;width=950" xr:uid="{0809F30A-18BD-4360-A8AF-A7F9F08931B9}"/>
    <hyperlink ref="O101" r:id="rId416" display="https://my.apps.factset.com/viewer/?_app_id=central_doc_viewer&amp;_dd2=%26f%3Dsld%26c%3Dtrue%26os%3D66379%26oe%3D66384&amp;_doc_docfn=U2FsdGVkX1+wG+cdrPJ4Lt7y5PcCbMKF+blLhyZLgC73fkV6MZpMlVii2Rc6ReQABukAuP4XAKpx0A5rmw6/8z7atwkIwwL9U8IahZZlzGc=&amp;center_on_screen=true&amp;float_window=true&amp;height=800&amp;positioning_strategy=center_on_screen&amp;width=950" xr:uid="{B4F2645C-1384-4F37-8437-328C23F87332}"/>
    <hyperlink ref="O104" r:id="rId417" display="https://my.apps.factset.com/viewer/?_app_id=central_doc_viewer&amp;_dd2=%26f%3Dsld%26c%3Dtrue%26os%3D70876%26oe%3D70883&amp;_doc_docfn=U2FsdGVkX18v/PhPTPjBkb/g1M/mFcjmkiM75+5kooOuNNfLfUYHWMpSIy1g5PKHV4pq33FgnW6rsr/WT5BiSZerdm7IQoatu+YOWnoA0z8=&amp;center_on_screen=true&amp;float_window=true&amp;height=800&amp;positioning_strategy=center_on_screen&amp;width=950" xr:uid="{DA2A6C1F-C962-4A74-A630-8E2A69E1D6E1}"/>
    <hyperlink ref="O105" r:id="rId418" display="https://my.apps.factset.com/viewer/?_app_id=central_doc_viewer&amp;_dd2=%26f%3Dsld%26c%3Dtrue%26os%3D68144%26oe%3D68145&amp;_doc_docfn=U2FsdGVkX19AWy3hp9tmgs5RDBnhXtA5KQEw7icVA/t0s5DyfVwaLtsBqy+IH7IvqV71HWB/7nLdW9rDiZiL7kqMfhoO1mGWHrlIpM3FUNM=&amp;center_on_screen=true&amp;float_window=true&amp;height=800&amp;positioning_strategy=center_on_screen&amp;width=950" xr:uid="{891BB42C-C856-46DB-A38C-4848103E8C2C}"/>
    <hyperlink ref="O106" r:id="rId419" display="https://my.apps.factset.com/viewer/?_app_id=central_doc_viewer&amp;_dd2=%26f%3Dsld%26c%3Dtrue%26os%3D68808%26oe%3D68809&amp;_doc_docfn=U2FsdGVkX190xz9UNo7JE/BxTqjlwATVd5o478SFMvzkQCrMqw6AkN6o+A82PMxeZqDRAhNic1F1TrMrNPgyn+wyML9FjaaBcIVcz20W+ks=&amp;center_on_screen=true&amp;float_window=true&amp;height=800&amp;positioning_strategy=center_on_screen&amp;width=950" xr:uid="{937F1A85-217E-4E27-82D1-5F254DDD5085}"/>
    <hyperlink ref="O108" r:id="rId420" display="https://my.apps.factset.com/viewer/?_app_id=central_doc_viewer&amp;_dd2=%26f%3Dsld%26c%3Dtrue%26os%3D69286%26oe%3D69293&amp;_doc_docfn=U2FsdGVkX19CR7VzLuIYiHZgU/QoBzLuxHOSxeZOD1Pyr0xvEAuLrWFqyZrWdQNpzR87dvlhpnw1jTyYfRu0xsyeZoQH2s1XDTwS6gghPRU=&amp;center_on_screen=true&amp;float_window=true&amp;height=800&amp;positioning_strategy=center_on_screen&amp;width=950" xr:uid="{63B2F555-5292-4995-BC7B-7B4901C27625}"/>
    <hyperlink ref="O109" r:id="rId421" display="https://my.apps.factset.com/viewer/?_app_id=central_doc_viewer&amp;_dd2=%26f%3Dsld%26c%3Dtrue%26os%3D69789%26oe%3D69795&amp;_doc_docfn=U2FsdGVkX1+D3LkTyyFEzQnMVM54jiuQUEVwHh+zLzxMrQPfPT9+cOAhnMkVYVE1PRRxjNxSPYFr03wEkXiR0BBUGSKoJ1rUxx3dPSt/J88=&amp;center_on_screen=true&amp;float_window=true&amp;height=800&amp;positioning_strategy=center_on_screen&amp;width=950" xr:uid="{4F8F5C86-B11E-48BF-9DE2-799352E14262}"/>
    <hyperlink ref="O110" r:id="rId422" display="https://my.apps.factset.com/viewer/?_app_id=central_doc_viewer&amp;_dd2=%26f%3Dsld%26c%3Dtrue%26os%3D70317%26oe%3D70322&amp;_doc_docfn=U2FsdGVkX199Rr18+OVbhcXSjn0/renM6QxOeBEpCnYLUYeTymvJIIj8WqOadVn2o40JyQtWx4QSzZKKZ6DB+8tcvf8xhgTYfNweddq1lAM=&amp;center_on_screen=true&amp;float_window=true&amp;height=800&amp;positioning_strategy=center_on_screen&amp;width=950" xr:uid="{DDE0EFB3-719C-4A71-9AFE-A00E33388721}"/>
    <hyperlink ref="F69" r:id="rId423" display="https://my.apps.factset.com/viewer/?_app_id=central_doc_viewer&amp;_dd2=%26f%3Dsld%26c%3Dtrue%26os%3D46237%26oe%3D46244&amp;_doc_docfn=U2FsdGVkX1+OBN+v4rV3GBCfOZ9sOLdtHCfULSmmgHU6fHcUvBmxDGRWZfTTT/LRe1AVHZVU4VpXUYJxt5/y0FykNxiMA6gEmZU9zeMAf0A=&amp;center_on_screen=true&amp;float_window=true&amp;height=800&amp;positioning_strategy=center_on_screen&amp;width=950" xr:uid="{00000000-0004-0000-0000-000009000000}"/>
    <hyperlink ref="F70" r:id="rId424" display="https://my.apps.factset.com/viewer/?_app_id=central_doc_viewer&amp;_dd2=%26f%3Dsld%26c%3Dtrue%26os%3D43873%26oe%3D43880&amp;_doc_docfn=U2FsdGVkX19nvV468XfoIpfhcSDRIkspYdZtRQt+WZZIU4zR1hMDAD+ly+cjtfOZQgFh4YCIDRGzZ3uFvJhGU4gmVFAvyNM1/J2O53gMOmQ=&amp;center_on_screen=true&amp;float_window=true&amp;height=800&amp;positioning_strategy=center_on_screen&amp;width=950" xr:uid="{00000000-0004-0000-0000-00001D000000}"/>
    <hyperlink ref="F71" r:id="rId425" display="https://my.apps.factset.com/viewer/?_app_id=central_doc_viewer&amp;_dd2=%26f%3Dsld%26c%3Dtrue%26os%3D41311%26oe%3D41317&amp;_doc_docfn=U2FsdGVkX1+McnZ6/6lmo2l6mWX6l388TPkZR/PbuSZHMiZ7AVB7ywmM8uvFdb4ejcxOFxuhp9wmkXE+cp7Nml/hhB5h2TVb7KfVwVl+rVQ=&amp;center_on_screen=true&amp;float_window=true&amp;height=800&amp;positioning_strategy=center_on_screen&amp;width=950" xr:uid="{00000000-0004-0000-0000-000031000000}"/>
    <hyperlink ref="F72" r:id="rId426" display="https://my.apps.factset.com/viewer/?_app_id=central_doc_viewer&amp;_dd2=%26f%3Dsld%26c%3Dtrue%26os%3D41860%26oe%3D41866&amp;_doc_docfn=U2FsdGVkX1/+iNSiNq0aK80g/QkI2OMJtgJYHpowRRVsay40EB88w8r019N6FOL3P/hx38eYRbiNAgNeLt5nvIYKAXyviIm/BTuzwmpic74=&amp;center_on_screen=true&amp;float_window=true&amp;height=800&amp;positioning_strategy=center_on_screen&amp;width=950" xr:uid="{00000000-0004-0000-0000-000045000000}"/>
    <hyperlink ref="F73" r:id="rId427" display="https://my.apps.factset.com/viewer/?_app_id=central_doc_viewer&amp;_dd2=%26f%3Dsld%26c%3Dtrue%26os%3D42381%26oe%3D42387&amp;_doc_docfn=U2FsdGVkX185/uYalsyrba+53RRTGu+CZYrRG/rWlFcavPIaBgpPJsbarYeRNlpnOHK+rvbmFB/j+Iwifq9Fe76McJREMz1ezj58HQzfGpQ=&amp;center_on_screen=true&amp;float_window=true&amp;height=800&amp;positioning_strategy=center_on_screen&amp;width=950" xr:uid="{00000000-0004-0000-0000-000055000000}"/>
    <hyperlink ref="F74" r:id="rId428" display="https://my.apps.factset.com/viewer/?_app_id=central_doc_viewer&amp;_dd2=%26f%3Dsld%26c%3Dtrue%26os%3D42861%26oe%3D42867&amp;_doc_docfn=U2FsdGVkX19T17KEKwYfe+5j7eQs+AM4hvsuVqT1rTgwB8jQLGxkFubKfmwCLwfi0jEx3OYnJaOuGPY/CFzylQuq0tz64AQdXIqbU8IOwq4=&amp;center_on_screen=true&amp;float_window=true&amp;height=800&amp;positioning_strategy=center_on_screen&amp;width=950" xr:uid="{00000000-0004-0000-0000-000069000000}"/>
    <hyperlink ref="F76" r:id="rId429" display="https://my.apps.factset.com/viewer/?_app_id=central_doc_viewer&amp;_dd2=%26f%3Dsld%26c%3Dtrue%26os%3D43377%26oe%3D43382&amp;_doc_docfn=U2FsdGVkX1+vHmTzS10j6AcVo++Jf6xkoVNcVMxKpnsegrOF+cY/MCznLNvdkVQxKi8heNQ8PpC9LhJx7s1XoxJgpeKlSNBnVveZk6L0BNU=&amp;center_on_screen=true&amp;float_window=true&amp;height=800&amp;positioning_strategy=center_on_screen&amp;width=950" xr:uid="{00000000-0004-0000-0000-000087000000}"/>
    <hyperlink ref="F77" r:id="rId430" display="https://my.apps.factset.com/viewer/?_app_id=central_doc_viewer&amp;_dd2=%26f%3Dsld%26c%3Dtrue%26os%3D44380%26oe%3D44386&amp;_doc_docfn=U2FsdGVkX1+tSmvwSoR+3X/ATcpk1lBVU7LpW9+QxgpQotTEXcmZgkh41WzhMlm9Dgx6sirB4pCrr6zEOR+qhe++Q+cyQCFOjBAE0AZDcU4=&amp;center_on_screen=true&amp;float_window=true&amp;height=800&amp;positioning_strategy=center_on_screen&amp;width=950" xr:uid="{00000000-0004-0000-0000-00009B000000}"/>
    <hyperlink ref="F80" r:id="rId431" display="https://my.apps.factset.com/viewer/?_app_id=central_doc_viewer&amp;_dd2=%26f%3Dsld%26c%3Dtrue%26os%3D44900%26oe%3D44905&amp;_doc_docfn=U2FsdGVkX18J2d+975wxNvo9PCvk2wIND3JQg7kbcZtLk+GoKNfAq8+/+Pw2mTG4qXlU3cGXm93Tl/P2V8SBLL+neaanbK45l3da8IWBPhs=&amp;center_on_screen=true&amp;float_window=true&amp;height=800&amp;positioning_strategy=center_on_screen&amp;width=950" xr:uid="{00000000-0004-0000-0000-0000B4000000}"/>
    <hyperlink ref="F83" r:id="rId432" display="https://my.apps.factset.com/viewer/?_app_id=central_doc_viewer&amp;_dd2=%26f%3Dsld%26c%3Dtrue%26os%3D45307%26oe%3D45312&amp;_doc_docfn=U2FsdGVkX18pCk8n7Qw+tZQ/+lGWCMa4zD2zoiOGDRNsUu/cNU4vGP4gNQO8WUYhd6d+NDoL/Go47SUZfGZra8lerrPuwGFspZEcPuSxsTU=&amp;center_on_screen=true&amp;float_window=true&amp;height=800&amp;positioning_strategy=center_on_screen&amp;width=950" xr:uid="{00000000-0004-0000-0000-0000C0000000}"/>
    <hyperlink ref="F84" r:id="rId433" display="https://my.apps.factset.com/viewer/?_app_id=central_doc_viewer&amp;_dd2=%26f%3Dsld%26c%3Dtrue%26os%3D45773%26oe%3D45778&amp;_doc_docfn=U2FsdGVkX1+K0IUxzQjPZAWHSMiRonboNxNw4UAhN+A7SNpoPlU3L3a2pKZL0zsPWkt+nibO7yknE3rCW4eHe3B44QMAumk2e4iqfr9w/0I=&amp;center_on_screen=true&amp;float_window=true&amp;height=800&amp;positioning_strategy=center_on_screen&amp;width=950" xr:uid="{00000000-0004-0000-0000-0000CD000000}"/>
    <hyperlink ref="F85" r:id="rId434" display="https://my.apps.factset.com/viewer/?_app_id=central_doc_viewer&amp;_dd2=%26f%3Dsld%26c%3Dtrue%26os%3D55428%26oe%3D55435&amp;_doc_docfn=U2FsdGVkX18KQjBFyRI109Lcq0sI2XZHGy+pcMgH2cHVE7NwwQAJFqZP70NtkdSyMzspH4WWtsvr5ZN1t/yCS4tixXmHYHuf0ozqL2RfZ4M=&amp;center_on_screen=true&amp;float_window=true&amp;height=800&amp;positioning_strategy=center_on_screen&amp;width=950" xr:uid="{00000000-0004-0000-0000-0000E1000000}"/>
    <hyperlink ref="F86" r:id="rId435" display="https://my.apps.factset.com/viewer/?_app_id=central_doc_viewer&amp;_dd2=%26f%3Dsld%26c%3Dtrue%26os%3D50343%26oe%3D50349&amp;_doc_docfn=U2FsdGVkX18lOTYoVtN7s5RvkQDk1KRLApWznmS1El+jI01DcP/G4fmt+kJu1qPUO9orRpj3sRnv79y9P9zikc9J6bu6zMtjdZauJAj429o=&amp;center_on_screen=true&amp;float_window=true&amp;height=800&amp;positioning_strategy=center_on_screen&amp;width=950" xr:uid="{00000000-0004-0000-0000-0000F5000000}"/>
    <hyperlink ref="F87" r:id="rId436" display="https://my.apps.factset.com/viewer/?_app_id=central_doc_viewer&amp;_dd2=%26f%3Dsld%26c%3Dtrue%26os%3D48911%26oe%3D48917&amp;_doc_docfn=U2FsdGVkX18PgMs8yjnHCHZOjAUhuVlQan9XEkpKb6dI93mgZ2X8wGfscb2vHZOw5AbomPnbVT5vHJmZJUPza6HqE4aqmWoaIhDt22BDWC4=&amp;center_on_screen=true&amp;float_window=true&amp;height=800&amp;positioning_strategy=center_on_screen&amp;width=950" xr:uid="{00000000-0004-0000-0000-000009010000}"/>
    <hyperlink ref="F88" r:id="rId437" display="https://my.apps.factset.com/viewer/?_app_id=central_doc_viewer&amp;_dd2=%26f%3Dsld%26c%3Dtrue%26os%3D46969%26oe%3D46975&amp;_doc_docfn=U2FsdGVkX19tYPFJohrhCFczGiQNtt0jSg2smwEKQafGZEf8v3NCRPi2QYcGYJOwJjhjE8ZVkVtFqUEC7d7RiyEluytpipgOO/l/HmUAIm8=&amp;center_on_screen=true&amp;float_window=true&amp;height=800&amp;positioning_strategy=center_on_screen&amp;width=950" xr:uid="{00000000-0004-0000-0000-00001D010000}"/>
    <hyperlink ref="F89" r:id="rId438" display="https://my.apps.factset.com/viewer/?_app_id=central_doc_viewer&amp;_dd2=%26f%3Dsld%26c%3Dtrue%26os%3D47464%26oe%3D47470&amp;_doc_docfn=U2FsdGVkX1+e1FO2E0YzdhKJYwVcfuAwneYevB4gERAx49ZtbH2kCvORGFMxVWUYqlnzKnbf4hvcuV7gIhtOXyQMQHmBmHpM2t7QEHNjGJA=&amp;center_on_screen=true&amp;float_window=true&amp;height=800&amp;positioning_strategy=center_on_screen&amp;width=950" xr:uid="{00000000-0004-0000-0000-000031010000}"/>
    <hyperlink ref="F93" r:id="rId439" display="https://my.apps.factset.com/viewer/?_app_id=central_doc_viewer&amp;_dd2=%26f%3Dsld%26c%3Dtrue%26os%3D47974%26oe%3D47979&amp;_doc_docfn=U2FsdGVkX19eD01e33HMCxPQr2EfH33hyDqo0Lw1Ice5zhUrLiz476f26MlpNa7lLMZRsZI1TOzSz4RgQAKY+tX59VsWYqinigtrn0rdUxc=&amp;center_on_screen=true&amp;float_window=true&amp;height=800&amp;positioning_strategy=center_on_screen&amp;width=950" xr:uid="{00000000-0004-0000-0000-000053010000}"/>
    <hyperlink ref="F94" r:id="rId440" display="https://my.apps.factset.com/viewer/?_app_id=central_doc_viewer&amp;_dd2=%26f%3Dsld%26c%3Dtrue%26os%3D48418%26oe%3D48421&amp;_doc_docfn=U2FsdGVkX195kEcSD8VFUW3lU3bSacDUmJ73npCPtSA3DYdg3FBsNEZ8I9J7+ccafv2wUOHUBpN2zmMgMFPAcqXnVflx/4t/2c/sEPDrgZg=&amp;center_on_screen=true&amp;float_window=true&amp;height=800&amp;positioning_strategy=center_on_screen&amp;width=950" xr:uid="{00000000-0004-0000-0000-00005E010000}"/>
    <hyperlink ref="F97" r:id="rId441" display="https://my.apps.factset.com/viewer/?_app_id=central_doc_viewer&amp;_dd2=%26f%3Dsld%26c%3Dtrue%26os%3D49430%26oe%3D49435&amp;_doc_docfn=U2FsdGVkX191up5GCafg/zJJsQJ2jSptETwQ34cDnzFcQIqK/EdNznb6f4vIaYuABP5HgGjRkPBMoOPq29A5UbiWgdcVxBPJo7d1i5GQVz4=&amp;center_on_screen=true&amp;float_window=true&amp;height=800&amp;positioning_strategy=center_on_screen&amp;width=950" xr:uid="{00000000-0004-0000-0000-000083010000}"/>
    <hyperlink ref="F101" r:id="rId442" display="https://my.apps.factset.com/viewer/?_app_id=central_doc_viewer&amp;_dd2=%26f%3Dsld%26c%3Dtrue%26os%3D49867%26oe%3D49870&amp;_doc_docfn=U2FsdGVkX18lhs8eadw69n2MOn88kuDf0Kr+jTFoiJEttXOj7MYq595+y5GJSq1V/hMXASH5YEVfTf9VC93jZTWJVKtMznTnGlepfgkhpNw=&amp;center_on_screen=true&amp;float_window=true&amp;height=800&amp;positioning_strategy=center_on_screen&amp;width=950" xr:uid="{00000000-0004-0000-0000-0000B1010000}"/>
    <hyperlink ref="F102" r:id="rId443" display="https://my.apps.factset.com/viewer/?_app_id=central_doc_viewer&amp;_dd2=%26f%3Dsld%26c%3Dtrue%26os%3D56498%26oe%3D56501&amp;_doc_docfn=U2FsdGVkX1/S5DbRX74yvR9RMUKQNiCyvIwqaU0qb64NCXEbppPYwbKNAHW4R/08HXLSQK0R7XXacL29aIG4He5CgaWjtufckpHkZSZwhMA=&amp;center_on_screen=true&amp;float_window=true&amp;height=800&amp;positioning_strategy=center_on_screen&amp;width=950" xr:uid="{00000000-0004-0000-0000-0000BE010000}"/>
    <hyperlink ref="F104" r:id="rId444" display="https://my.apps.factset.com/viewer/?_app_id=central_doc_viewer&amp;_dd2=%26f%3Dsld%26c%3Dtrue%26os%3D54813%26oe%3D54820&amp;_doc_docfn=U2FsdGVkX19KhCo787RsubZRf8yNsS+hBxgxwwNwcZneRZ7xVfFbfhWSSifF6DJrWBaGj/5Xo6LQ/YBRpRpWQ4z7HSCXEsoHy0zp435S2OI=&amp;center_on_screen=true&amp;float_window=true&amp;height=800&amp;positioning_strategy=center_on_screen&amp;width=950" xr:uid="{00000000-0004-0000-0000-0000D7010000}"/>
    <hyperlink ref="F106" r:id="rId445" display="https://my.apps.factset.com/viewer/?_app_id=central_doc_viewer&amp;_dd2=%26f%3Dsld%26c%3Dtrue%26os%3D51673%26oe%3D51674&amp;_doc_docfn=U2FsdGVkX19ToaabZrcdWCCvwst4ENENPqYgdUCB1RQ6QRMzKllrvH4+hhysj7Nxv9f6bSIW4B0WqsYR9MHMlAfIe7ZRVxdYP06t2aGDJcw=&amp;center_on_screen=true&amp;float_window=true&amp;height=800&amp;positioning_strategy=center_on_screen&amp;width=950" xr:uid="{00000000-0004-0000-0000-0000EF010000}"/>
    <hyperlink ref="F108" r:id="rId446" display="https://my.apps.factset.com/viewer/?_app_id=central_doc_viewer&amp;_dd2=%26f%3Dsld%26c%3Dtrue%26os%3D52165%26oe%3D52172&amp;_doc_docfn=U2FsdGVkX19sT22S9T/PyB6A6GUr7Sz4MPTJeGstCEtYdy2cfmiWjvbvMapidi7Q5mDZ9Ze6cs1IrZwCvKhw4pqfg0HrCELKi57ZRiHzkUY=&amp;center_on_screen=true&amp;float_window=true&amp;height=800&amp;positioning_strategy=center_on_screen&amp;width=950" xr:uid="{00000000-0004-0000-0000-00000C020000}"/>
    <hyperlink ref="F109" r:id="rId447" display="https://my.apps.factset.com/viewer/?_app_id=central_doc_viewer&amp;_dd2=%26f%3Dsld%26c%3Dtrue%26os%3D52681%26oe%3D52686&amp;_doc_docfn=U2FsdGVkX187BaziklE5FnKt1g/yBOVROUfOXZK8kjplEYtn9TrsQJ72KCO9KvCBdkxTFaNv7W2zH823Xlk7psC+rOQznUxYUeKDSp4Hscg=&amp;center_on_screen=true&amp;float_window=true&amp;height=800&amp;positioning_strategy=center_on_screen&amp;width=950" xr:uid="{00000000-0004-0000-0000-000020020000}"/>
    <hyperlink ref="F110" r:id="rId448" display="https://my.apps.factset.com/viewer/?_app_id=central_doc_viewer&amp;_dd2=%26f%3Dsld%26c%3Dtrue%26os%3D53223%26oe%3D53230&amp;_doc_docfn=U2FsdGVkX1++Qyso4EmEUFAfLmwUQzwhgw367tC5CDD+30AC3dwSzzAGOGJnQL8mxV7utcNYqLih1yydfSyvTa2OxngRGzSFuxQtglL3suk=&amp;center_on_screen=true&amp;float_window=true&amp;height=800&amp;positioning_strategy=center_on_screen&amp;width=950" xr:uid="{00000000-0004-0000-0000-000034020000}"/>
    <hyperlink ref="F111" r:id="rId449" display="https://my.apps.factset.com/viewer/?_app_id=central_doc_viewer&amp;_dd2=%26f%3Dsld%26c%3Dtrue%26os%3D53790%26oe%3D53797&amp;_doc_docfn=U2FsdGVkX1+o/VJc67p59kNV7mm0tCw2OaMoSDnQ5jSWx55QAsk6wYLZqsuIzKwf0rdQdZMSDe1zOLy2igTOHC5wjcw4Iooc2RUX4LDQKzs=&amp;center_on_screen=true&amp;float_window=true&amp;height=800&amp;positioning_strategy=center_on_screen&amp;width=950" xr:uid="{00000000-0004-0000-0000-00003D020000}"/>
    <hyperlink ref="F112" r:id="rId450" display="https://my.apps.factset.com/viewer/?_app_id=central_doc_viewer&amp;_dd2=%26f%3Dsld%26c%3Dtrue%26os%3D54277%26oe%3D54281&amp;_doc_docfn=U2FsdGVkX19erS3waDHooIU5yIUyldtjJAa+Lpk2VcEuyFsR4wNi5j9gOknzx8iEeGJz7RPzm0Bt4oqKbSt5PpCm2mSiM9yVWmSV2D5f/Ls=&amp;center_on_screen=true&amp;float_window=true&amp;height=800&amp;positioning_strategy=center_on_screen&amp;width=950" xr:uid="{00000000-0004-0000-0000-00004A020000}"/>
    <hyperlink ref="G69" r:id="rId451" display="https://my.apps.factset.com/viewer/?_app_id=central_doc_viewer&amp;_dd2=%26f%3Dsld%26c%3Dtrue%26os%3D46238%26oe%3D46245&amp;_doc_docfn=U2FsdGVkX1/dyGWwY7oOTc5Rh64fPdP2WTc0TqRR6paWhBuLLFZfeXmoEaWEoU2DP7GJ3iprubIouBTeIVign60Ixf+7WkIazfB1reVN5xA=&amp;center_on_screen=true&amp;float_window=true&amp;height=800&amp;positioning_strategy=center_on_screen&amp;width=950" xr:uid="{00000000-0004-0000-0000-000008000000}"/>
    <hyperlink ref="G70" r:id="rId452" display="https://my.apps.factset.com/viewer/?_app_id=central_doc_viewer&amp;_dd2=%26f%3Dsld%26c%3Dtrue%26os%3D43874%26oe%3D43881&amp;_doc_docfn=U2FsdGVkX19mK9fxYmHjbeUjw9Gx4osNKQqTGyc1wTYdVPejsBQdj2Eh8NO44qGR6b4xELCk7a+h6nvBizUQuJ8TtQgeBWpTVl/r+8CYLMI=&amp;center_on_screen=true&amp;float_window=true&amp;height=800&amp;positioning_strategy=center_on_screen&amp;width=950" xr:uid="{00000000-0004-0000-0000-00001C000000}"/>
    <hyperlink ref="G71" r:id="rId453" display="https://my.apps.factset.com/viewer/?_app_id=central_doc_viewer&amp;_dd2=%26f%3Dsld%26c%3Dtrue%26os%3D41312%26oe%3D41320&amp;_doc_docfn=U2FsdGVkX1+MTpyEmghf8MALg190jZMM19PBIO9g6DKGOLY2Vnp0RKpulRlBxEKkC7JKsNNHzcTKiH+ONhp4y8756v6fTFeGsLPp4T2yzP0=&amp;center_on_screen=true&amp;float_window=true&amp;height=800&amp;positioning_strategy=center_on_screen&amp;width=950" xr:uid="{00000000-0004-0000-0000-000030000000}"/>
    <hyperlink ref="G72" r:id="rId454" display="https://my.apps.factset.com/viewer/?_app_id=central_doc_viewer&amp;_dd2=%26f%3Dsld%26c%3Dtrue%26os%3D41861%26oe%3D41867&amp;_doc_docfn=U2FsdGVkX1+tMsQtbKEDJVul0qXBgzRjVM7C9Icawip/VzG8XdhW4f/C6a5rn/rDfAcMbxQ7ak/O3UR1XvOlzyag0khjymOQqz58/xb2vC8=&amp;center_on_screen=true&amp;float_window=true&amp;height=800&amp;positioning_strategy=center_on_screen&amp;width=950" xr:uid="{00000000-0004-0000-0000-000044000000}"/>
    <hyperlink ref="G73" r:id="rId455" display="https://my.apps.factset.com/viewer/?_app_id=central_doc_viewer&amp;_dd2=%26f%3Dsld%26c%3Dtrue%26os%3D42382%26oe%3D42388&amp;_doc_docfn=U2FsdGVkX18RcZ60PMKI+IZls5RL5wSDzvy20IqUxsAmzip46mxjQWUS1pEbM2fpKREV9sDC6GNgZ3yT93KqSr1S61i19QzaKtnrM97qFb0=&amp;center_on_screen=true&amp;float_window=true&amp;height=800&amp;positioning_strategy=center_on_screen&amp;width=950" xr:uid="{00000000-0004-0000-0000-000054000000}"/>
    <hyperlink ref="G74" r:id="rId456" display="https://my.apps.factset.com/viewer/?_app_id=central_doc_viewer&amp;_dd2=%26f%3Dsld%26c%3Dtrue%26os%3D42862%26oe%3D42868&amp;_doc_docfn=U2FsdGVkX1/jKdR3fsNr/O4+/Gha78lLmkel9R8p8OrZZrxoXH/sMtm5KxK0eApDe+7gyRLSebbg2N51qRCWtG1GGC/Wa961O0Fz08oQZhA=&amp;center_on_screen=true&amp;float_window=true&amp;height=800&amp;positioning_strategy=center_on_screen&amp;width=950" xr:uid="{00000000-0004-0000-0000-000068000000}"/>
    <hyperlink ref="G76" r:id="rId457" display="https://my.apps.factset.com/viewer/?_app_id=central_doc_viewer&amp;_dd2=%26f%3Dsld%26c%3Dtrue%26os%3D43378%26oe%3D43383&amp;_doc_docfn=U2FsdGVkX1/QDcVDKcX/olBwRCZ+6sR3CR6mrcMWckqAB8l/hqHm+Qjd4nea6cr8PydU/n+tGgria2cTl/e6u2Z/DqHfwq+MXjeODDBl76Q=&amp;center_on_screen=true&amp;float_window=true&amp;height=800&amp;positioning_strategy=center_on_screen&amp;width=950" xr:uid="{00000000-0004-0000-0000-000086000000}"/>
    <hyperlink ref="G77" r:id="rId458" display="https://my.apps.factset.com/viewer/?_app_id=central_doc_viewer&amp;_dd2=%26f%3Dsld%26c%3Dtrue%26os%3D44381%26oe%3D44387&amp;_doc_docfn=U2FsdGVkX19aJD/rWB18nSYVZ9MhiS+bi9KAPsAqdRmh5qD+Bml5nOVYRCRsuPz1+1mT7ojUphKdM21nLppO1CtoHWssv8QSmlgD33CvJXE=&amp;center_on_screen=true&amp;float_window=true&amp;height=800&amp;positioning_strategy=center_on_screen&amp;width=950" xr:uid="{00000000-0004-0000-0000-00009A000000}"/>
    <hyperlink ref="G80" r:id="rId459" display="https://my.apps.factset.com/viewer/?_app_id=central_doc_viewer&amp;_dd2=%26f%3Dsld%26c%3Dtrue%26os%3D44901%26oe%3D44906&amp;_doc_docfn=U2FsdGVkX1+RJjZRVsNe9nT3kGaeeXHlUxGaUAKhrsru7TMriLXxF+QFY7kvIR3kV+vRq0GkG1msLkdgC+RxzX0fMl2ukxK4N2zbLjFaPDo=&amp;center_on_screen=true&amp;float_window=true&amp;height=800&amp;positioning_strategy=center_on_screen&amp;width=950" xr:uid="{00000000-0004-0000-0000-0000B3000000}"/>
    <hyperlink ref="G83" r:id="rId460" display="https://my.apps.factset.com/viewer/?_app_id=central_doc_viewer&amp;_dd2=%26f%3Dsld%26c%3Dtrue%26os%3D45308%26oe%3D45313&amp;_doc_docfn=U2FsdGVkX1+zpsYASuX7AW71AMyIq0DHHUtH2NITrH+EKIJJuR33zXABn/tx/mkytptXcwAgxskPQA6t+SjwfqmChvhGluAAg50+LOCGmjU=&amp;center_on_screen=true&amp;float_window=true&amp;height=800&amp;positioning_strategy=center_on_screen&amp;width=950" xr:uid="{00000000-0004-0000-0000-0000BF000000}"/>
    <hyperlink ref="G84" r:id="rId461" display="https://my.apps.factset.com/viewer/?_app_id=central_doc_viewer&amp;_dd2=%26f%3Dsld%26c%3Dtrue%26os%3D45774%26oe%3D45779&amp;_doc_docfn=U2FsdGVkX18v9/vq66Zwj6vEahsQMh9CyUwOzaRKCIoHhczQe0CZCQP9repjN20cYfzQrLLRlRxFZFx2qV1BYnDdArWzhU/6tOF0ZbvJdCQ=&amp;center_on_screen=true&amp;float_window=true&amp;height=800&amp;positioning_strategy=center_on_screen&amp;width=950" xr:uid="{00000000-0004-0000-0000-0000CC000000}"/>
    <hyperlink ref="G85" r:id="rId462" display="https://my.apps.factset.com/viewer/?_app_id=central_doc_viewer&amp;_dd2=%26f%3Dsld%26c%3Dtrue%26os%3D55842%26oe%3D55849&amp;_doc_docfn=U2FsdGVkX1+EuNnC4DDnLnJ6OOeedGdwTK628J6MmmWmJ/VguSKybv1jScJoxz4KssRaAvT/dWjz0qAAgcTeo0rMfj4JBi2tgWbmZbKPxKI=&amp;center_on_screen=true&amp;float_window=true&amp;height=800&amp;positioning_strategy=center_on_screen&amp;width=950" xr:uid="{00000000-0004-0000-0000-0000E0000000}"/>
    <hyperlink ref="G86" r:id="rId463" display="https://my.apps.factset.com/viewer/?_app_id=central_doc_viewer&amp;_dd2=%26f%3Dsld%26c%3Dtrue%26os%3D50759%26oe%3D50765&amp;_doc_docfn=U2FsdGVkX1+2en2/WcTKxuIROUeGeOKaHLoSShPnU21xZFd6Z5QVIxTHG8N7JUTk8LfahTC9JzKe2zJRFhHg/E7ySAvSifZl9fv6sVxTsLE=&amp;center_on_screen=true&amp;float_window=true&amp;height=800&amp;positioning_strategy=center_on_screen&amp;width=950" xr:uid="{00000000-0004-0000-0000-0000F4000000}"/>
    <hyperlink ref="G87" r:id="rId464" display="https://my.apps.factset.com/viewer/?_app_id=central_doc_viewer&amp;_dd2=%26f%3Dsld%26c%3Dtrue%26os%3D49327%26oe%3D49333&amp;_doc_docfn=U2FsdGVkX18thC/5TDcK7HP3T9V0CGjQ5tWIi0Yk7wJ+cAtYDxN8xwLaLt1xRga+VmB7Rw8JQ+leXcf8dHdXpfN2BfjbkCf+BYau+F+0ozU=&amp;center_on_screen=true&amp;float_window=true&amp;height=800&amp;positioning_strategy=center_on_screen&amp;width=950" xr:uid="{00000000-0004-0000-0000-000008010000}"/>
    <hyperlink ref="G88" r:id="rId465" display="https://my.apps.factset.com/viewer/?_app_id=central_doc_viewer&amp;_dd2=%26f%3Dsld%26c%3Dtrue%26os%3D46970%26oe%3D46976&amp;_doc_docfn=U2FsdGVkX19fun+RHmssD+rYokSReYo5Hma8hll9dS6cm0F32gdMR953Ka3L5n3FHkMYeTFILHyb+CQU0UtJ2Y5kmUzOUpMkaK0ZvDTPOM8=&amp;center_on_screen=true&amp;float_window=true&amp;height=800&amp;positioning_strategy=center_on_screen&amp;width=950" xr:uid="{00000000-0004-0000-0000-00001C010000}"/>
    <hyperlink ref="G89" r:id="rId466" display="https://my.apps.factset.com/viewer/?_app_id=central_doc_viewer&amp;_dd2=%26f%3Dsld%26c%3Dtrue%26os%3D47465%26oe%3D47471&amp;_doc_docfn=U2FsdGVkX183CBXNzKWq3AX/Q3guTdz/uTYcvWkze1C2rzTPZQg0oGnsU4JlAk2Trc0vtCrTlNMH8RTi3+V/AszHbH8/cXepUvbyyLHwZjo=&amp;center_on_screen=true&amp;float_window=true&amp;height=800&amp;positioning_strategy=center_on_screen&amp;width=950" xr:uid="{00000000-0004-0000-0000-000030010000}"/>
    <hyperlink ref="G93" r:id="rId467" display="https://my.apps.factset.com/viewer/?_app_id=central_doc_viewer&amp;_dd2=%26f%3Dsld%26c%3Dtrue%26os%3D47975%26oe%3D47980&amp;_doc_docfn=U2FsdGVkX1/5xwoeYDVwbZI1HdaWVu6SLnhbdB4yixd/DfTRLqIvcuev0lkj0IZyg4etNKjEJEtYgMnhiJPbRyMai68Z0yYjPVBruYNOpmk=&amp;center_on_screen=true&amp;float_window=true&amp;height=800&amp;positioning_strategy=center_on_screen&amp;width=950" xr:uid="{00000000-0004-0000-0000-000052010000}"/>
    <hyperlink ref="G94" r:id="rId468" display="https://my.apps.factset.com/viewer/?_app_id=central_doc_viewer&amp;_dd2=%26f%3Dsld%26c%3Dtrue%26os%3D48418%26oe%3D48420&amp;_doc_docfn=U2FsdGVkX1/AoqfK7rFyMeQ0ocPdKCV0zRKq++GzpQZgDzU+USXv1AzVTM20XmuLi2BdZM+CwGFggp+flWlVw4uEk5Vn0l3Ww8xgLCXPRSo=&amp;center_on_screen=true&amp;float_window=true&amp;height=800&amp;positioning_strategy=center_on_screen&amp;width=950" xr:uid="{00000000-0004-0000-0000-00005D010000}"/>
    <hyperlink ref="G95" r:id="rId469" display="https://my.apps.factset.com/viewer/?_app_id=central_doc_viewer&amp;_dd2=%26f%3Dsld%26c%3Dtrue%26os%3D48903%26oe%3D48906&amp;_doc_docfn=U2FsdGVkX1/6niX7LeZBYVQM5TMnP6tGtrOa62kkTiKkPpEAqxSVaAzqSORpt3SQyaZ7O7uzJP11LdHyxy0fZFFfamS5XMV+mtizb66PgE4=&amp;center_on_screen=true&amp;float_window=true&amp;height=800&amp;positioning_strategy=center_on_screen&amp;width=950" xr:uid="{00000000-0004-0000-0000-000071010000}"/>
    <hyperlink ref="G97" r:id="rId470" display="https://my.apps.factset.com/viewer/?_app_id=central_doc_viewer&amp;_dd2=%26f%3Dsld%26c%3Dtrue%26os%3D49846%26oe%3D49851&amp;_doc_docfn=U2FsdGVkX1/Tm+4p0E9bEh/QFW4WqYia/xiot1Sn/7Q+7JlizuRbirAZBBLUuXF1ZXArnyitX+u7SBg9//0BiKY+3HqxK069IdlvFq9Y6B0=&amp;center_on_screen=true&amp;float_window=true&amp;height=800&amp;positioning_strategy=center_on_screen&amp;width=950" xr:uid="{00000000-0004-0000-0000-000082010000}"/>
    <hyperlink ref="G101" r:id="rId471" display="https://my.apps.factset.com/viewer/?_app_id=central_doc_viewer&amp;_dd2=%26f%3Dsld%26c%3Dtrue%26os%3D50283%26oe%3D50286&amp;_doc_docfn=U2FsdGVkX18oCt1JlC0OdTfXOJVDEkYeH95Vssfe2YI22oxZZgy+CF01IQDM8gG7W64nzwTrUI0+QWY0gvwkwBdquFpVxJ07Wuia60uZ7WQ=&amp;center_on_screen=true&amp;float_window=true&amp;height=800&amp;positioning_strategy=center_on_screen&amp;width=950" xr:uid="{00000000-0004-0000-0000-0000B0010000}"/>
    <hyperlink ref="G102" r:id="rId472" display="https://my.apps.factset.com/viewer/?_app_id=central_doc_viewer&amp;_dd2=%26f%3Dsld%26c%3Dtrue%26os%3D56912%26oe%3D56917&amp;_doc_docfn=U2FsdGVkX19jpfkQTKWTAqZEWF10oHhJD+6f4hxDelTDTcPxcG6VzvE944KJnBslMRKgNwj9e3A3PnmajChYWLIPB+/AU6CEbeSF/bN1sec=&amp;center_on_screen=true&amp;float_window=true&amp;height=800&amp;positioning_strategy=center_on_screen&amp;width=950" xr:uid="{00000000-0004-0000-0000-0000BD010000}"/>
    <hyperlink ref="G104" r:id="rId473" display="https://my.apps.factset.com/viewer/?_app_id=central_doc_viewer&amp;_dd2=%26f%3Dsld%26c%3Dtrue%26os%3D55227%26oe%3D55234&amp;_doc_docfn=U2FsdGVkX1/y7/vlEah33OT95JkbnMOirNMvCExo7E97fFSgKmbvkP6Eqw89xFBgblZv1eevBHQPvb/x1DBiwunEp5yFE7yNrmS4ykw+dvY=&amp;center_on_screen=true&amp;float_window=true&amp;height=800&amp;positioning_strategy=center_on_screen&amp;width=950" xr:uid="{00000000-0004-0000-0000-0000D6010000}"/>
    <hyperlink ref="G106" r:id="rId474" display="https://my.apps.factset.com/viewer/?_app_id=central_doc_viewer&amp;_dd2=%26f%3Dsld%26c%3Dtrue%26os%3D52087%26oe%3D52088&amp;_doc_docfn=U2FsdGVkX1/FOmSxvip0FGvbYqtcst6b27wdqXb6EwbHInLSQ0D4J54++G55PGaaHBniD+M3H507r0dESlfL7ymdaLjGBbhB69DCF/46AwQ=&amp;center_on_screen=true&amp;float_window=true&amp;height=800&amp;positioning_strategy=center_on_screen&amp;width=950" xr:uid="{00000000-0004-0000-0000-0000EE010000}"/>
    <hyperlink ref="G108" r:id="rId475" display="https://my.apps.factset.com/viewer/?_app_id=central_doc_viewer&amp;_dd2=%26f%3Dsld%26c%3Dtrue%26os%3D52579%26oe%3D52586&amp;_doc_docfn=U2FsdGVkX186L54APIGdF0h1vNJF659v7g4noJUm4Hqe+dKd2qk41wz/bWK1lufNxMgk07pD5EsBmvu46z18CXFzmhN8M/ZfEitZ/NtphgI=&amp;center_on_screen=true&amp;float_window=true&amp;height=800&amp;positioning_strategy=center_on_screen&amp;width=950" xr:uid="{00000000-0004-0000-0000-00000B020000}"/>
    <hyperlink ref="G109" r:id="rId476" display="https://my.apps.factset.com/viewer/?_app_id=central_doc_viewer&amp;_dd2=%26f%3Dsld%26c%3Dtrue%26os%3D53095%26oe%3D53100&amp;_doc_docfn=U2FsdGVkX1+pbmsjzDcFTmcejdUob+WHjFsIbkI18JQLgWalslnQK/auf6pU+aCSzXuNJwIxLunyh9B+aF+VM6e8Xd4xFqKWCGmzVnoP4aQ=&amp;center_on_screen=true&amp;float_window=true&amp;height=800&amp;positioning_strategy=center_on_screen&amp;width=950" xr:uid="{00000000-0004-0000-0000-00001F020000}"/>
    <hyperlink ref="G110" r:id="rId477" display="https://my.apps.factset.com/viewer/?_app_id=central_doc_viewer&amp;_dd2=%26f%3Dsld%26c%3Dtrue%26os%3D53637%26oe%3D53644&amp;_doc_docfn=U2FsdGVkX1+cpMWIxMfsGPr3ES1g7/CN6Qz0b8Y+f4jWbpaDVgkkEUg4dLiWEuVt6E/unE4DFUQ5FIb7tGjF7vUQSRDjLHxTS6osmHbASro=&amp;center_on_screen=true&amp;float_window=true&amp;height=800&amp;positioning_strategy=center_on_screen&amp;width=950" xr:uid="{00000000-0004-0000-0000-000033020000}"/>
    <hyperlink ref="G111" r:id="rId478" display="https://my.apps.factset.com/viewer/?_app_id=central_doc_viewer&amp;_dd2=%26f%3Dsld%26c%3Dtrue%26os%3D54204%26oe%3D54211&amp;_doc_docfn=U2FsdGVkX1+UymgPCgmO3sxLqFYQJ541VAM9pnXspAtk10DY2M0CXXF2WZXgLGZi6N2JkfpgzrNpElXK+n03aAeBC+MFnXkD8nnV9SnJ88U=&amp;center_on_screen=true&amp;float_window=true&amp;height=800&amp;positioning_strategy=center_on_screen&amp;width=950" xr:uid="{00000000-0004-0000-0000-00003C020000}"/>
    <hyperlink ref="G112" r:id="rId479" display="https://my.apps.factset.com/viewer/?_app_id=central_doc_viewer&amp;_dd2=%26f%3Dsld%26c%3Dtrue%26os%3D54691%26oe%3D54695&amp;_doc_docfn=U2FsdGVkX18JY0oWFWhi4F3XsHPC36mYC6EZnbZBvT/mlmzn5f2FJdTxeB34Tj37dql17BfBeKu3HZ7tTYsEG4MALru1LYWDEsQTN/k6c98=&amp;center_on_screen=true&amp;float_window=true&amp;height=800&amp;positioning_strategy=center_on_screen&amp;width=950" xr:uid="{00000000-0004-0000-0000-000049020000}"/>
    <hyperlink ref="H69" r:id="rId480" display="https://my.apps.factset.com/viewer/?_app_id=central_doc_viewer&amp;_dd2=%26f%3Dsld%26c%3Dtrue%26os%3D46093%26oe%3D46100&amp;_doc_docfn=U2FsdGVkX19/zWQ73oikiZtvfAuf0p15T/sL7FbLkY4LjC45exY7WLnU9UogC8SftzkCjRvmSADCz70/kO/NQYx99/UTfjjxNDosyNDDn30=&amp;center_on_screen=true&amp;float_window=true&amp;height=800&amp;positioning_strategy=center_on_screen&amp;width=950" xr:uid="{00000000-0004-0000-0000-000007000000}"/>
    <hyperlink ref="H70" r:id="rId481" display="https://my.apps.factset.com/viewer/?_app_id=central_doc_viewer&amp;_dd2=%26f%3Dsld%26c%3Dtrue%26os%3D43792%26oe%3D43799&amp;_doc_docfn=U2FsdGVkX1+eZzJYlF49/a6vuYAQAk9H9IWxlAGOhJyCpI3b1eYQaioUKWKCfNpU50v8zZ9S4FlNaxyIzlyaxly1hw6rGkJo+lEmLVgiHME=&amp;center_on_screen=true&amp;float_window=true&amp;height=800&amp;positioning_strategy=center_on_screen&amp;width=950" xr:uid="{00000000-0004-0000-0000-00001B000000}"/>
    <hyperlink ref="H71" r:id="rId482" display="https://my.apps.factset.com/viewer/?_app_id=central_doc_viewer&amp;_dd2=%26f%3Dsld%26c%3Dtrue%26os%3D41300%26oe%3D41306&amp;_doc_docfn=U2FsdGVkX18mn3HYDumGuZXHx4WDtqZINqayG40FCrdyMCWTDKZ0+QV3JexiAHRiXyiDnC0zBwv6erEwBzNCaAZy820W75mRLbiquPo9Rqs=&amp;center_on_screen=true&amp;float_window=true&amp;height=800&amp;positioning_strategy=center_on_screen&amp;width=950" xr:uid="{00000000-0004-0000-0000-00002F000000}"/>
    <hyperlink ref="H72" r:id="rId483" display="https://my.apps.factset.com/viewer/?_app_id=central_doc_viewer&amp;_dd2=%26f%3Dsld%26c%3Dtrue%26os%3D41835%26oe%3D41841&amp;_doc_docfn=U2FsdGVkX1+PfLxRtQHXdNRuYCiID25uZ052GQ9DfCbhVRjzWmUNyxi2dYIrv62kJFWz0EzRBKvChCYrF6LmdZDo4waup9kU7owHSX9n1ss=&amp;center_on_screen=true&amp;float_window=true&amp;height=800&amp;positioning_strategy=center_on_screen&amp;width=950" xr:uid="{00000000-0004-0000-0000-000043000000}"/>
    <hyperlink ref="H73" r:id="rId484" display="https://my.apps.factset.com/viewer/?_app_id=central_doc_viewer&amp;_dd2=%26f%3Dsld%26c%3Dtrue%26os%3D42342%26oe%3D42348&amp;_doc_docfn=U2FsdGVkX188DHP1EZTRAXMp8aoGnaBtPbryUcvC+1zVL8rNOR6bYBPdcRxH3UhUHfW21E9DFinJmtwdNEDMQ4FPMp5hWNH4wAVUXVSqqGs=&amp;center_on_screen=true&amp;float_window=true&amp;height=800&amp;positioning_strategy=center_on_screen&amp;width=950" xr:uid="{00000000-0004-0000-0000-000053000000}"/>
    <hyperlink ref="H74" r:id="rId485" display="https://my.apps.factset.com/viewer/?_app_id=central_doc_viewer&amp;_dd2=%26f%3Dsld%26c%3Dtrue%26os%3D42808%26oe%3D42814&amp;_doc_docfn=U2FsdGVkX1+u4B+ZTGc1Wd0cegLrSooqHRsbEDInn0hBYg6lZZgasWtetv1OPNLFJSc0ZkCs9FiNvLr8r2RU2QtsTDbPyPB2+nYe9enGqMM=&amp;center_on_screen=true&amp;float_window=true&amp;height=800&amp;positioning_strategy=center_on_screen&amp;width=950" xr:uid="{00000000-0004-0000-0000-000067000000}"/>
    <hyperlink ref="H76" r:id="rId486" display="https://my.apps.factset.com/viewer/?_app_id=central_doc_viewer&amp;_dd2=%26f%3Dsld%26c%3Dtrue%26os%3D43310%26oe%3D43315&amp;_doc_docfn=U2FsdGVkX1+YSkua+f9p/+UQkgwx4X8r4VZlyKkkxuO6bwGY/nkLl4pnu10mCddHjqpI1Quu+qKgwyGsQc2Z34mYoSp4PgANAeec3KkspjM=&amp;center_on_screen=true&amp;float_window=true&amp;height=800&amp;positioning_strategy=center_on_screen&amp;width=950" xr:uid="{00000000-0004-0000-0000-000085000000}"/>
    <hyperlink ref="H77" r:id="rId487" display="https://my.apps.factset.com/viewer/?_app_id=central_doc_viewer&amp;_dd2=%26f%3Dsld%26c%3Dtrue%26os%3D44285%26oe%3D44291&amp;_doc_docfn=U2FsdGVkX18LPmfWBXmkIohwppdaecjPyaMQWnVOSTfow4YiMQcQ+ifG8PrvWAGLJTa8JOL1FR9aSwecFG3J81bZCYiW+79ip/9BEKpC+m0=&amp;center_on_screen=true&amp;float_window=true&amp;height=800&amp;positioning_strategy=center_on_screen&amp;width=950" xr:uid="{00000000-0004-0000-0000-000099000000}"/>
    <hyperlink ref="H80" r:id="rId488" display="https://my.apps.factset.com/viewer/?_app_id=central_doc_viewer&amp;_dd2=%26f%3Dsld%26c%3Dtrue%26os%3D44791%26oe%3D44796&amp;_doc_docfn=U2FsdGVkX19Fa3aBLo7vdQUnvb6bp5lhnn3NUTLPyuwyrZ6eq7whEmYFghbeF+gOS/iFZgsUDqSUsJZv8KK/7t09DiBZk+rtMNPqz2wFhkI=&amp;center_on_screen=true&amp;float_window=true&amp;height=800&amp;positioning_strategy=center_on_screen&amp;width=950" xr:uid="{00000000-0004-0000-0000-0000B2000000}"/>
    <hyperlink ref="H83" r:id="rId489" display="https://my.apps.factset.com/viewer/?_app_id=central_doc_viewer&amp;_dd2=%26f%3Dsld%26c%3Dtrue%26os%3D45191%26oe%3D45196&amp;_doc_docfn=U2FsdGVkX19/mQqpXpv88tDhwUNEHDznlANB+rIH/QNSUWynEu31ydku+LeizJrQFANywQp0oYzE62KFuIua5YqMM2vgUijaoiTiEOOAjJQ=&amp;center_on_screen=true&amp;float_window=true&amp;height=800&amp;positioning_strategy=center_on_screen&amp;width=950" xr:uid="{00000000-0004-0000-0000-0000BE000000}"/>
    <hyperlink ref="H84" r:id="rId490" display="https://my.apps.factset.com/viewer/?_app_id=central_doc_viewer&amp;_dd2=%26f%3Dsld%26c%3Dtrue%26os%3D45643%26oe%3D45648&amp;_doc_docfn=U2FsdGVkX19LqY1TW9ZVphwOM4xb38JQ60YuKI3gOB7IvNQjiQHF0sLN7GNHZ3XUFp5gggcVy2JEjKHgpSsLGMUkNnEywtDuq7Ul4Cvgekk=&amp;center_on_screen=true&amp;float_window=true&amp;height=800&amp;positioning_strategy=center_on_screen&amp;width=950" xr:uid="{00000000-0004-0000-0000-0000CB000000}"/>
    <hyperlink ref="H85" r:id="rId491" display="https://my.apps.factset.com/viewer/?_app_id=central_doc_viewer&amp;_dd2=%26f%3Dsld%26c%3Dtrue%26os%3D55619%26oe%3D55626&amp;_doc_docfn=U2FsdGVkX1+0RIegq2lpfO3GHvY3oS9l7beXkgl5kFv3VntAHHZRUBOJk+pHegyF25kKovuarPr1mqeBiOuatYHihiO7PFatsu0RQTGskgQ=&amp;center_on_screen=true&amp;float_window=true&amp;height=800&amp;positioning_strategy=center_on_screen&amp;width=950" xr:uid="{00000000-0004-0000-0000-0000DF000000}"/>
    <hyperlink ref="H86" r:id="rId492" display="https://my.apps.factset.com/viewer/?_app_id=central_doc_viewer&amp;_dd2=%26f%3Dsld%26c%3Dtrue%26os%3D50553%26oe%3D50559&amp;_doc_docfn=U2FsdGVkX1/seOOlNeNMq8zB5RZTa2RCrrqzH/J89Tr7VezaDZV/hb6nFLQcCJiOhoTGUqEUhDSRPAEYjvkFeZNeduY3J3WTBTHMSw/5Esw=&amp;center_on_screen=true&amp;float_window=true&amp;height=800&amp;positioning_strategy=center_on_screen&amp;width=950" xr:uid="{00000000-0004-0000-0000-0000F3000000}"/>
    <hyperlink ref="H87" r:id="rId493" display="https://my.apps.factset.com/viewer/?_app_id=central_doc_viewer&amp;_dd2=%26f%3Dsld%26c%3Dtrue%26os%3D49156%26oe%3D49162&amp;_doc_docfn=U2FsdGVkX19AmrTWREfjW89qlA+h7pESbyAr+3M+cgrUnXuDX9vSyf8LDN4z+FX1JSeTptzB0nDlY2B/6JUXU6RsVpQCQfnGrycDeQifK2U=&amp;center_on_screen=true&amp;float_window=true&amp;height=800&amp;positioning_strategy=center_on_screen&amp;width=950" xr:uid="{00000000-0004-0000-0000-000007010000}"/>
    <hyperlink ref="H88" r:id="rId494" display="https://my.apps.factset.com/viewer/?_app_id=central_doc_viewer&amp;_dd2=%26f%3Dsld%26c%3Dtrue%26os%3D46811%26oe%3D46817&amp;_doc_docfn=U2FsdGVkX1+mNjFjgKWDBr2lspZ86twCqLguUoiRl2KnvMcxu/c85nQ4d/dFi4ta+ftNWWvaungJJPeixfgD2LA/4P2oFZtoKqcNgrj6oo8=&amp;center_on_screen=true&amp;float_window=true&amp;height=800&amp;positioning_strategy=center_on_screen&amp;width=950" xr:uid="{00000000-0004-0000-0000-00001B010000}"/>
    <hyperlink ref="H89" r:id="rId495" display="https://my.apps.factset.com/viewer/?_app_id=central_doc_viewer&amp;_dd2=%26f%3Dsld%26c%3Dtrue%26os%3D47292%26oe%3D47298&amp;_doc_docfn=U2FsdGVkX1+HKKcdgdvPjheWJ3lEIT6WZoYxGN3I1januCig63J+xH3MmxGcDcW8p53AMm5RbBDxOq6zPMgayK5cMiR1DOBDoDoPR5VCGdo=&amp;center_on_screen=true&amp;float_window=true&amp;height=800&amp;positioning_strategy=center_on_screen&amp;width=950" xr:uid="{00000000-0004-0000-0000-00002F010000}"/>
    <hyperlink ref="H93" r:id="rId496" display="https://my.apps.factset.com/viewer/?_app_id=central_doc_viewer&amp;_dd2=%26f%3Dsld%26c%3Dtrue%26os%3D47788%26oe%3D47793&amp;_doc_docfn=U2FsdGVkX18zjgKgWK6JGULcr2gj+/NfUaLH1zsg+dzAYUrsSV9MWTznaDisPZKbeiqvo+d18djx6OLzKhs6bw5YQKsk71GApJCXMev8kFo=&amp;center_on_screen=true&amp;float_window=true&amp;height=800&amp;positioning_strategy=center_on_screen&amp;width=950" xr:uid="{00000000-0004-0000-0000-000051010000}"/>
    <hyperlink ref="H94" r:id="rId497" display="https://my.apps.factset.com/viewer/?_app_id=central_doc_viewer&amp;_dd2=%26f%3Dsld%26c%3Dtrue%26os%3D48223%26oe%3D48224&amp;_doc_docfn=U2FsdGVkX19zSIRWJee967qzZfkraf0Mfl0GwHlC4jZaYppc7UCi8HeTN0cLM0fzIcP6cZwGVXGosH3m84eK/JaGNoLX2Xmi29hgHzHPJRI=&amp;center_on_screen=true&amp;float_window=true&amp;height=800&amp;positioning_strategy=center_on_screen&amp;width=950" xr:uid="{00000000-0004-0000-0000-00005C010000}"/>
    <hyperlink ref="H95" r:id="rId498" display="https://my.apps.factset.com/viewer/?_app_id=central_doc_viewer&amp;_dd2=%26f%3Dsld%26c%3Dtrue%26os%3D48693%26oe%3D48696&amp;_doc_docfn=U2FsdGVkX1/dmsFYp7+jMiRagwdrBt53zR3xweSx+kSRYMGAGNs3A0loWGjpX+1QdiI1F5oo5wMTcj7+s8gIok8SrdALhYWShMcbUUb92iw=&amp;center_on_screen=true&amp;float_window=true&amp;height=800&amp;positioning_strategy=center_on_screen&amp;width=950" xr:uid="{00000000-0004-0000-0000-000070010000}"/>
    <hyperlink ref="H97" r:id="rId499" display="https://my.apps.factset.com/viewer/?_app_id=central_doc_viewer&amp;_dd2=%26f%3Dsld%26c%3Dtrue%26os%3D49661%26oe%3D49666&amp;_doc_docfn=U2FsdGVkX1/gcQK+sFWfU55mOUXCB/eHTiQHOPZtPNhSJglTZR1aQYwIZ5imhDEAnxHE+GR8ifv4DrIFZONotswZuJzUzCPiO8iJ77+hniU=&amp;center_on_screen=true&amp;float_window=true&amp;height=800&amp;positioning_strategy=center_on_screen&amp;width=950" xr:uid="{00000000-0004-0000-0000-000081010000}"/>
    <hyperlink ref="H101" r:id="rId500" display="https://my.apps.factset.com/viewer/?_app_id=central_doc_viewer&amp;_dd2=%26f%3Dsld%26c%3Dtrue%26os%3D50091%26oe%3D50094&amp;_doc_docfn=U2FsdGVkX1+6CAXlQrXAR8wqr5KrueMyq+EJJpmagdPVBweo6wC+W8napCM6tPRvxh8h8yvrjWrildy4fJhjCn4wDAQNn/sSfmVqekz5AEI=&amp;center_on_screen=true&amp;float_window=true&amp;height=800&amp;positioning_strategy=center_on_screen&amp;width=950" xr:uid="{00000000-0004-0000-0000-0000AF010000}"/>
    <hyperlink ref="H102" r:id="rId501" display="https://my.apps.factset.com/viewer/?_app_id=central_doc_viewer&amp;_dd2=%26f%3Dsld%26c%3Dtrue%26os%3D56670%26oe%3D56671&amp;_doc_docfn=U2FsdGVkX19za3ZoFVJ4HjwrexZ70NLAoYsM10mwyTDVNtdRh5mOYtHATLFZe7mzVhOf5ONBN1OyRZ2/Dm3HkdyllTQsgjOyEqAzHB8jSMs=&amp;center_on_screen=true&amp;float_window=true&amp;height=800&amp;positioning_strategy=center_on_screen&amp;width=950" xr:uid="{00000000-0004-0000-0000-0000BC010000}"/>
    <hyperlink ref="H104" r:id="rId502" display="https://my.apps.factset.com/viewer/?_app_id=central_doc_viewer&amp;_dd2=%26f%3Dsld%26c%3Dtrue%26os%3D55018%26oe%3D55025&amp;_doc_docfn=U2FsdGVkX196AQRRAtcEXya37lh9vwYTFRmWQjiZ2V4zo8/8+VhLtIiKGsI0phSzs+etrwZ1qwqKqyrGPFZo/ZlOWOMWeNTkql53ZSd4byA=&amp;center_on_screen=true&amp;float_window=true&amp;height=800&amp;positioning_strategy=center_on_screen&amp;width=950" xr:uid="{00000000-0004-0000-0000-0000D5010000}"/>
    <hyperlink ref="H106" r:id="rId503" display="https://my.apps.factset.com/viewer/?_app_id=central_doc_viewer&amp;_dd2=%26f%3Dsld%26c%3Dtrue%26os%3D51969%26oe%3D51970&amp;_doc_docfn=U2FsdGVkX1/Lq47PHCYAPFXqlSYK4GiSCeJ+dgUGdjw5FkSkGim898/KLXY9EqUjcOY1ULWYEPj+/pbD03GjUwFROZBASZaPU4Pv8RvYRJw=&amp;center_on_screen=true&amp;float_window=true&amp;height=800&amp;positioning_strategy=center_on_screen&amp;width=950" xr:uid="{00000000-0004-0000-0000-0000ED010000}"/>
    <hyperlink ref="H108" r:id="rId504" display="https://my.apps.factset.com/viewer/?_app_id=central_doc_viewer&amp;_dd2=%26f%3Dsld%26c%3Dtrue%26os%3D52447%26oe%3D52454&amp;_doc_docfn=U2FsdGVkX19q4MFUuTmjsiwK11K4De88bESkag99CuITwKVcnaAIV+ma5JXPEuoWqRxz6faSId/N4yca+UzxhqrOxPrfbMrxN2U2WkHJCto=&amp;center_on_screen=true&amp;float_window=true&amp;height=800&amp;positioning_strategy=center_on_screen&amp;width=950" xr:uid="{00000000-0004-0000-0000-00000A020000}"/>
    <hyperlink ref="H109" r:id="rId505" display="https://my.apps.factset.com/viewer/?_app_id=central_doc_viewer&amp;_dd2=%26f%3Dsld%26c%3Dtrue%26os%3D52949%26oe%3D52954&amp;_doc_docfn=U2FsdGVkX1+1se1/TDZXZ2Fzk1ulS6slHMeS9P/upwoXFCDVLORN55Z6neLIJTHOUpgjshDlg/EN9DLhna+EysBAKawSAs7gtB9kUacV7Lo=&amp;center_on_screen=true&amp;float_window=true&amp;height=800&amp;positioning_strategy=center_on_screen&amp;width=950" xr:uid="{00000000-0004-0000-0000-00001E020000}"/>
    <hyperlink ref="H110" r:id="rId506" display="https://my.apps.factset.com/viewer/?_app_id=central_doc_viewer&amp;_dd2=%26f%3Dsld%26c%3Dtrue%26os%3D53477%26oe%3D53484&amp;_doc_docfn=U2FsdGVkX18QqrhofiN40kxQyqHGvGimKf69pnNjUzpLw6uhJSzAjg/aLtCg97C5E39wEylfjuDb9sWDrT9HRBcNxDbhDPKl2+e7FomBduc=&amp;center_on_screen=true&amp;float_window=true&amp;height=800&amp;positioning_strategy=center_on_screen&amp;width=950" xr:uid="{00000000-0004-0000-0000-000032020000}"/>
    <hyperlink ref="H111" r:id="rId507" display="https://my.apps.factset.com/viewer/?_app_id=central_doc_viewer&amp;_dd2=%26f%3Dsld%26c%3Dtrue%26os%3D54030%26oe%3D54037&amp;_doc_docfn=U2FsdGVkX19YuKhHwXdMpgGF+PHqZw0FKh+xj96opBwMZoCMG5+1m1uSJcqKG6I8o3gUgFGwrUDKlJlW1TF0VQ32B/Ow9Wv5gRoDDlgolcI=&amp;center_on_screen=true&amp;float_window=true&amp;height=800&amp;positioning_strategy=center_on_screen&amp;width=950" xr:uid="{00000000-0004-0000-0000-00003B020000}"/>
    <hyperlink ref="H112" r:id="rId508" display="https://my.apps.factset.com/viewer/?_app_id=central_doc_viewer&amp;_dd2=%26f%3Dsld%26c%3Dtrue%26os%3D54499%26oe%3D54500&amp;_doc_docfn=U2FsdGVkX18Qx6zVa+T/n2AtfXhLwxgkVqDR5XrtbtEK6w74qkD7KifpAS28hiC1fkWf3VE+AxxKOcbJQHcW1xLWHd0wKeHYoWI6Dtgffx8=&amp;center_on_screen=true&amp;float_window=true&amp;height=800&amp;positioning_strategy=center_on_screen&amp;width=950" xr:uid="{00000000-0004-0000-0000-000048020000}"/>
    <hyperlink ref="I69" r:id="rId509" display="https://my.apps.factset.com/viewer/?_app_id=central_doc_viewer&amp;_dd2=%26f%3Dsld%26c%3Dtrue%26os%3D61882%26oe%3D61889&amp;_doc_docfn=U2FsdGVkX1/INZ/2gNvj+zHvGs2rOb/6SIapnYD9JXBayZDiya+DrBq+QphLbjFEMpcDemr+ACqOhFhe7w2/fkMea5BHCxpCueiEA67d/TI=&amp;center_on_screen=true&amp;float_window=true&amp;height=800&amp;positioning_strategy=center_on_screen&amp;width=950" xr:uid="{00000000-0004-0000-0000-000006000000}"/>
    <hyperlink ref="I70" r:id="rId510" display="https://my.apps.factset.com/viewer/?_app_id=central_doc_viewer&amp;_dd2=%26f%3Dsld%26c%3Dtrue%26os%3D59949%26oe%3D59956&amp;_doc_docfn=U2FsdGVkX1/rp8/iU+cnHtnM+s2ThXPd+sa06U69HJLdDudIFDrhPyHRV4/+qhS9J8UigWbG5irajdIACShw8lXgf/4WmATOxtK39sc6/YY=&amp;center_on_screen=true&amp;float_window=true&amp;height=800&amp;positioning_strategy=center_on_screen&amp;width=950" xr:uid="{00000000-0004-0000-0000-00001A000000}"/>
    <hyperlink ref="I71" r:id="rId511" display="https://my.apps.factset.com/viewer/?_app_id=central_doc_viewer&amp;_dd2=%26f%3Dsld%26c%3Dtrue%26os%3D57376%26oe%3D57384&amp;_doc_docfn=U2FsdGVkX18xSyQ4cbpQTrHNQQTPlXem3kn1Xr67rbfXrrNHZjUOMBuL3cbx1sVs8K5QlBghtFdKGH4yFJ8qRbOTEkvQ+4YUvszENH19TGI=&amp;center_on_screen=true&amp;float_window=true&amp;height=800&amp;positioning_strategy=center_on_screen&amp;width=950" xr:uid="{00000000-0004-0000-0000-00002E000000}"/>
    <hyperlink ref="I72" r:id="rId512" display="https://my.apps.factset.com/viewer/?_app_id=central_doc_viewer&amp;_dd2=%26f%3Dsld%26c%3Dtrue%26os%3D57911%26oe%3D57917&amp;_doc_docfn=U2FsdGVkX1+A70yKMHGxTowQ5LFlEhQbMzHRx0fZrFo9CbmF2xqLAUbgbrRP3NPB1EDxJBJJTvNeXjvsoj9WJB5F1ptqqhmVwk/12LKkESM=&amp;center_on_screen=true&amp;float_window=true&amp;height=800&amp;positioning_strategy=center_on_screen&amp;width=950" xr:uid="{00000000-0004-0000-0000-000042000000}"/>
    <hyperlink ref="I73" r:id="rId513" display="https://my.apps.factset.com/viewer/?_app_id=central_doc_viewer&amp;_dd2=%26f%3Dsld%26c%3Dtrue%26os%3D58512%26oe%3D58518&amp;_doc_docfn=U2FsdGVkX18LRpYRno7C17PU0GJcRpf1zspvgRNDbeMTRE/WWn9ACbLfYapqgvwZII+Gga1Dth+0TrzKwChmeUIMmhp1t0uMhkZw2JkkAW4=&amp;center_on_screen=true&amp;float_window=true&amp;height=800&amp;positioning_strategy=center_on_screen&amp;width=950" xr:uid="{00000000-0004-0000-0000-000052000000}"/>
    <hyperlink ref="I74" r:id="rId514" display="https://my.apps.factset.com/viewer/?_app_id=central_doc_viewer&amp;_dd2=%26f%3Dsld%26c%3Dtrue%26os%3D58962%26oe%3D58968&amp;_doc_docfn=U2FsdGVkX1//RCrF/sGWCHRsemRy/QnagQ4ARmLecxuruXp15QnmiTrXWHqOV0AwsfTIIDj9WvDMUpPJeSp/QEPpLH+W0hSva47mpFfnAcY=&amp;center_on_screen=true&amp;float_window=true&amp;height=800&amp;positioning_strategy=center_on_screen&amp;width=950" xr:uid="{00000000-0004-0000-0000-000066000000}"/>
    <hyperlink ref="I76" r:id="rId515" display="https://my.apps.factset.com/viewer/?_app_id=central_doc_viewer&amp;_dd2=%26f%3Dsld%26c%3Dtrue%26os%3D59485%26oe%3D59490&amp;_doc_docfn=U2FsdGVkX1+ewse6rvQvLDc1PNDaKi18jsh1ajHuYmCaTo15I6Rb8dCO0cGqMbK/uMVIXohqiMn1YOXf1lTsdnFCnrCg5VpUUcJZ75CW/dk=&amp;center_on_screen=true&amp;float_window=true&amp;height=800&amp;positioning_strategy=center_on_screen&amp;width=950" xr:uid="{00000000-0004-0000-0000-000084000000}"/>
    <hyperlink ref="I77" r:id="rId516" display="https://my.apps.factset.com/viewer/?_app_id=central_doc_viewer&amp;_dd2=%26f%3Dsld%26c%3Dtrue%26os%3D60455%26oe%3D60461&amp;_doc_docfn=U2FsdGVkX19Vh12dOJ6fmIj1Sqxhmm52x7JsnQUDnpPBxx9q7+UIcdOukZVKCvgUYLWRSUB31jUsAeP85bcZ8FoF2r8JpiC7NHB1fAuWM4U=&amp;center_on_screen=true&amp;float_window=true&amp;height=800&amp;positioning_strategy=center_on_screen&amp;width=950" xr:uid="{00000000-0004-0000-0000-000098000000}"/>
    <hyperlink ref="I80" r:id="rId517" display="https://my.apps.factset.com/viewer/?_app_id=central_doc_viewer&amp;_dd2=%26f%3Dsld%26c%3Dtrue%26os%3D60960%26oe%3D60965&amp;_doc_docfn=U2FsdGVkX1/sQ0jim9XUYXaNhGbQTewRceUfh8bAexIAaOIkzVJlykpJ96I9hTpzv7gCJ9NJXsXdwAdGmhUnZh8+6eRBP1jhEuMbn0eEPW0=&amp;center_on_screen=true&amp;float_window=true&amp;height=800&amp;positioning_strategy=center_on_screen&amp;width=950" xr:uid="{00000000-0004-0000-0000-0000B1000000}"/>
    <hyperlink ref="I82" r:id="rId518" display="https://my.apps.factset.com/viewer/?_app_id=central_doc_viewer&amp;_dd2=%26f%3Dsld%26c%3Dtrue%26os%3D61440%26oe%3D61445&amp;_doc_docfn=U2FsdGVkX19OOYXnR3XOfKYjfbYEMubSfgj9lDl7omGuzwSWuxGAqQEnj23SooOY4JXhjhmx0fwkz5M6vHq4RbkNDO5jDz6obH7v7tv6MDs=&amp;center_on_screen=true&amp;float_window=true&amp;height=800&amp;positioning_strategy=center_on_screen&amp;width=950" xr:uid="{00000000-0004-0000-0000-0000BD000000}"/>
    <hyperlink ref="I85" r:id="rId519" display="https://my.apps.factset.com/viewer/?_app_id=central_doc_viewer&amp;_dd2=%26f%3Dsld%26c%3Dtrue%26os%3D71643%26oe%3D71652&amp;_doc_docfn=U2FsdGVkX1+ZnINV03Y38y9hPc+fcKQvltWzcHVkKdyfO+chm/KHES7azA2JeMiKok1KL4Wqq4v0quEoPf3j7k3LAAgMkL2asFFGoUzt2Ww=&amp;center_on_screen=true&amp;float_window=true&amp;height=800&amp;positioning_strategy=center_on_screen&amp;width=950" xr:uid="{00000000-0004-0000-0000-0000DE000000}"/>
    <hyperlink ref="I86" r:id="rId520" display="https://my.apps.factset.com/viewer/?_app_id=central_doc_viewer&amp;_dd2=%26f%3Dsld%26c%3Dtrue%26os%3D67019%26oe%3D67025&amp;_doc_docfn=U2FsdGVkX1861n0JK4tZaDM1P+5/58gYY6Ty+IDdoYWrgtqSUNs+nqCzwO/620P4RIp/vtxVtRf6loU4AqlefWiZiVyw3CZR+XlPfNbOLmI=&amp;center_on_screen=true&amp;float_window=true&amp;height=800&amp;positioning_strategy=center_on_screen&amp;width=950" xr:uid="{00000000-0004-0000-0000-0000F2000000}"/>
    <hyperlink ref="I87" r:id="rId521" display="https://my.apps.factset.com/viewer/?_app_id=central_doc_viewer&amp;_dd2=%26f%3Dsld%26c%3Dtrue%26os%3D65049%26oe%3D65055&amp;_doc_docfn=U2FsdGVkX1+kbvVsdWRuZ63Dk0ocC1GpMscggzHK7MWTnxuwtIC3kZwQt1Q4tejFCtKwF9ET1bWK5TACgrjl7My0NjVPj0jQJLEnbET0ffo=&amp;center_on_screen=true&amp;float_window=true&amp;height=800&amp;positioning_strategy=center_on_screen&amp;width=950" xr:uid="{00000000-0004-0000-0000-000006010000}"/>
    <hyperlink ref="I88" r:id="rId522" display="https://my.apps.factset.com/viewer/?_app_id=central_doc_viewer&amp;_dd2=%26f%3Dsld%26c%3Dtrue%26os%3D62614%26oe%3D62620&amp;_doc_docfn=U2FsdGVkX19Tecu7/iOd6N8MNV5fUDIPy7HPalludrMj1AXC3vE+CG77vzuQ/IQCRjVn4I8DoLjl+ehN+hQgPqMMridiqT37eN+828cRans=&amp;center_on_screen=true&amp;float_window=true&amp;height=800&amp;positioning_strategy=center_on_screen&amp;width=950" xr:uid="{00000000-0004-0000-0000-00001A010000}"/>
    <hyperlink ref="I89" r:id="rId523" display="https://my.apps.factset.com/viewer/?_app_id=central_doc_viewer&amp;_dd2=%26f%3Dsld%26c%3Dtrue%26os%3D63098%26oe%3D63104&amp;_doc_docfn=U2FsdGVkX18A1lUdDOR5ecFHseO41X+b/Hvs5ik3GtXo3FkGedflQcfo+6L6Gy8l4FwpEP9Um2AIMVFMuhVbFwkRdIl4h83gaQJ/JaalTDI=&amp;center_on_screen=true&amp;float_window=true&amp;height=800&amp;positioning_strategy=center_on_screen&amp;width=950" xr:uid="{00000000-0004-0000-0000-00002E010000}"/>
    <hyperlink ref="I93" r:id="rId524" display="https://my.apps.factset.com/viewer/?_app_id=central_doc_viewer&amp;_dd2=%26f%3Dsld%26c%3Dtrue%26os%3D63606%26oe%3D63611&amp;_doc_docfn=U2FsdGVkX19giMfV3On1CQqwYMP3trFGBTHCyoxRn55rijiJgxdt3LbKzqb6th28yAe9gG6+devyGUdAkTcIEjfQDQUa5A0K1z2YAytDTBk=&amp;center_on_screen=true&amp;float_window=true&amp;height=800&amp;positioning_strategy=center_on_screen&amp;width=950" xr:uid="{00000000-0004-0000-0000-000050010000}"/>
    <hyperlink ref="I94" r:id="rId525" display="https://my.apps.factset.com/viewer/?_app_id=central_doc_viewer&amp;_dd2=%26f%3Dsld%26c%3Dtrue%26os%3D64107%26oe%3D64112&amp;_doc_docfn=U2FsdGVkX19VwIOMoqYr5alTZH3321gx7A9hsGcxxM4N3vLulB8Q2gUqrE/OYph9POV5LlI332sxaVRBZMTe9pm83j8xBpeo0IXG+UumtOA=&amp;center_on_screen=true&amp;float_window=true&amp;height=800&amp;positioning_strategy=center_on_screen&amp;width=950" xr:uid="{00000000-0004-0000-0000-00005B010000}"/>
    <hyperlink ref="I95" r:id="rId526" display="https://my.apps.factset.com/viewer/?_app_id=central_doc_viewer&amp;_dd2=%26f%3Dsld%26c%3Dtrue%26os%3D64575%26oe%3D64578&amp;_doc_docfn=U2FsdGVkX18fE5A+BijUomYvezEhjw84D6x90XlnN2t1UzpglL+KR8OB3K+mIf41Rv64zQjT8uiS3SWd4/3Wj7JZDbxwaz3XLEfaqc5nI2M=&amp;center_on_screen=true&amp;float_window=true&amp;height=800&amp;positioning_strategy=center_on_screen&amp;width=950" xr:uid="{00000000-0004-0000-0000-00006F010000}"/>
    <hyperlink ref="I97" r:id="rId527" display="https://my.apps.factset.com/viewer/?_app_id=central_doc_viewer&amp;_dd2=%26f%3Dsld%26c%3Dtrue%26os%3D65566%26oe%3D65569&amp;_doc_docfn=U2FsdGVkX1+GuOGAsTgcfto4pHpmt2O2dQClDnWm38KBDvJKjBewEQrFND4Haj70BKDHfMdriQLxeduVAveF8l4xE8h1wtdcRT0QEBKR6VM=&amp;center_on_screen=true&amp;float_window=true&amp;height=800&amp;positioning_strategy=center_on_screen&amp;width=950" xr:uid="{00000000-0004-0000-0000-000080010000}"/>
    <hyperlink ref="I100" r:id="rId528" display="https://my.apps.factset.com/viewer/?_app_id=central_doc_viewer&amp;_dd2=%26f%3Dsld%26c%3Dtrue%26os%3D66077%26oe%3D66082&amp;_doc_docfn=U2FsdGVkX196im5gjbuDj9nNVmwWVOKZmt5wgE3qib8U5MvtvElr75xSV7pTAY5PSvpNnMG2UTmUEaE5PV6huAdMeTka2BIXjXvzmk1YalE=&amp;center_on_screen=true&amp;float_window=true&amp;height=800&amp;positioning_strategy=center_on_screen&amp;width=950" xr:uid="{00000000-0004-0000-0000-0000A6010000}"/>
    <hyperlink ref="I101" r:id="rId529" display="https://my.apps.factset.com/viewer/?_app_id=central_doc_viewer&amp;_dd2=%26f%3Dsld%26c%3Dtrue%26os%3D66567%26oe%3D66570&amp;_doc_docfn=U2FsdGVkX18Rr5X9EcYWOOxMyMYxdwu69fEEs0wwPQ+fCUCmnmqXG7vO0XoLVQlEJT+1rfM6YUbdrnR8Qr87o3rkHzO3T7Dl5o4JXqrDTYI=&amp;center_on_screen=true&amp;float_window=true&amp;height=800&amp;positioning_strategy=center_on_screen&amp;width=950" xr:uid="{00000000-0004-0000-0000-0000AE010000}"/>
    <hyperlink ref="I104" r:id="rId530" display="https://my.apps.factset.com/viewer/?_app_id=central_doc_viewer&amp;_dd2=%26f%3Dsld%26c%3Dtrue%26os%3D71113%26oe%3D71120&amp;_doc_docfn=U2FsdGVkX1/pPGuj7je2bjRYHjKk5mlegSwtPin52VC+UagNxkvLZp27VFglf0WHF/fWR0HkXbGa3mqTDPeKhRORiykbqMKWmAA1+sEh8Z0=&amp;center_on_screen=true&amp;float_window=true&amp;height=800&amp;positioning_strategy=center_on_screen&amp;width=950" xr:uid="{00000000-0004-0000-0000-0000D4010000}"/>
    <hyperlink ref="I105" r:id="rId531" display="https://my.apps.factset.com/viewer/?_app_id=central_doc_viewer&amp;_dd2=%26f%3Dsld%26c%3Dtrue%26os%3D68316%26oe%3D68317&amp;_doc_docfn=U2FsdGVkX1+N+zsalNxnizr/wLyyLLDYQn2UtNr9SUal90QAVprstT9z08dboKUzttAtmGys+q1P3sjBo8dclEuN9rhgHpuF3D6rQ3jIx8Y=&amp;center_on_screen=true&amp;float_window=true&amp;height=800&amp;positioning_strategy=center_on_screen&amp;width=950" xr:uid="{00000000-0004-0000-0000-0000E5010000}"/>
    <hyperlink ref="I106" r:id="rId532" display="https://my.apps.factset.com/viewer/?_app_id=central_doc_viewer&amp;_dd2=%26f%3Dsld%26c%3Dtrue%26os%3D68980%26oe%3D68981&amp;_doc_docfn=U2FsdGVkX1/4i+5AieS3ZdOLEpPFZ9Bg+FFdkihSZlwvWcb70YKjDs8haSquqNO2pRiS5Kl8/6oyDCQdm/RN7G5SG3x/nLA3RBFrza5ALd4=&amp;center_on_screen=true&amp;float_window=true&amp;height=800&amp;positioning_strategy=center_on_screen&amp;width=950" xr:uid="{00000000-0004-0000-0000-0000EC010000}"/>
    <hyperlink ref="I108" r:id="rId533" display="https://my.apps.factset.com/viewer/?_app_id=central_doc_viewer&amp;_dd2=%26f%3Dsld%26c%3Dtrue%26os%3D69487%26oe%3D69494&amp;_doc_docfn=U2FsdGVkX18uRKIC8DSk9HYSImu8e17BetJiuqdu6gJcSRA148vK94xD5LYHFQQFpRd+v9zmHRzS5XPHRptZxE3bRUT9cKtez+7lVoPItHc=&amp;center_on_screen=true&amp;float_window=true&amp;height=800&amp;positioning_strategy=center_on_screen&amp;width=950" xr:uid="{00000000-0004-0000-0000-000009020000}"/>
    <hyperlink ref="I109" r:id="rId534" display="https://my.apps.factset.com/viewer/?_app_id=central_doc_viewer&amp;_dd2=%26f%3Dsld%26c%3Dtrue%26os%3D69987%26oe%3D69992&amp;_doc_docfn=U2FsdGVkX18Z3laRVXekesJrMX3RQc58/FUPGiMHSwihbGXyU5f7gjd/mLHdt0CPsbVqLhTatBk4BNH6VGqDFbCDjGP8wn4RENk6rvRcMxk=&amp;center_on_screen=true&amp;float_window=true&amp;height=800&amp;positioning_strategy=center_on_screen&amp;width=950" xr:uid="{00000000-0004-0000-0000-00001D020000}"/>
    <hyperlink ref="I110" r:id="rId535" display="https://my.apps.factset.com/viewer/?_app_id=central_doc_viewer&amp;_dd2=%26f%3Dsld%26c%3Dtrue%26os%3D70527%26oe%3D70534&amp;_doc_docfn=U2FsdGVkX1+Tr7xaerrUT6/AKjQM9lSY7vDD+P6P3KwAMZdXG2w8GQ4tMO50uPDRVgWHLWC4iQZKRXMrzWDND5Vi9ulRlMwF2Q77kkFaUgI=&amp;center_on_screen=true&amp;float_window=true&amp;height=800&amp;positioning_strategy=center_on_screen&amp;width=950" xr:uid="{00000000-0004-0000-0000-000031020000}"/>
    <hyperlink ref="K69" r:id="rId536" display="https://my.apps.factset.com/viewer/?_app_id=central_doc_viewer&amp;_dd2=%26f%3Dsld%26c%3Dtrue%26os%3D45731%26oe%3D45738&amp;_doc_docfn=U2FsdGVkX1+B8CdAbL8vI/WOu9sKGkUZflEVjlQRnw6elWEzfixhorw33HYMHvc/QDiBxqIE73awoxhVg2Ql+Rg55S9QAKnKHL774M8ut60=&amp;center_on_screen=true&amp;float_window=true&amp;height=800&amp;positioning_strategy=center_on_screen&amp;width=950" xr:uid="{00000000-0004-0000-0000-000005000000}"/>
    <hyperlink ref="K70" r:id="rId537" display="https://my.apps.factset.com/viewer/?_app_id=central_doc_viewer&amp;_dd2=%26f%3Dsld%26c%3Dtrue%26os%3D43791%26oe%3D43798&amp;_doc_docfn=U2FsdGVkX19GWE2GQbcaowwZd39cUO+hUEWK4QQT5OvwVlCJ8+YJuGQf3U78NWhCnuESKI0ORMMREmgqtFo2glnaeVd9vCX2VCECwGfqTGI=&amp;center_on_screen=true&amp;float_window=true&amp;height=800&amp;positioning_strategy=center_on_screen&amp;width=950" xr:uid="{00000000-0004-0000-0000-000019000000}"/>
    <hyperlink ref="K71" r:id="rId538" display="https://my.apps.factset.com/viewer/?_app_id=central_doc_viewer&amp;_dd2=%26f%3Dsld%26c%3Dtrue%26os%3D41299%26oe%3D41307&amp;_doc_docfn=U2FsdGVkX18/1S9ZlZbUOWf2qXDoWWfcv99Fa24Mrsa9oe1nU6J8HScvH5S+kzWXmksIr3ZulCGoVtHJ87+K6E37K2wiNujPWRWimzNakrQ=&amp;center_on_screen=true&amp;float_window=true&amp;height=800&amp;positioning_strategy=center_on_screen&amp;width=950" xr:uid="{00000000-0004-0000-0000-00002D000000}"/>
    <hyperlink ref="K72" r:id="rId539" display="https://my.apps.factset.com/viewer/?_app_id=central_doc_viewer&amp;_dd2=%26f%3Dsld%26c%3Dtrue%26os%3D41834%26oe%3D41840&amp;_doc_docfn=U2FsdGVkX1+b4AYNgqz8QUkiJnwJddF6ep+IM3CVNq8qDtlbQYdMBoUwfT4Jone5+3d0W95s5Q4uF56otKzbbgGptVrMdsRrYQnhZaVa/wg=&amp;center_on_screen=true&amp;float_window=true&amp;height=800&amp;positioning_strategy=center_on_screen&amp;width=950" xr:uid="{00000000-0004-0000-0000-000041000000}"/>
    <hyperlink ref="K73" r:id="rId540" display="https://my.apps.factset.com/viewer/?_app_id=central_doc_viewer&amp;_dd2=%26f%3Dsld%26c%3Dtrue%26os%3D42341%26oe%3D42347&amp;_doc_docfn=U2FsdGVkX1+wafSZPhjOQgfcbvaJUb+Qd3ynZsVyojPvnWDTT9wy+m8b2I1guctDrUMRrMZX1NCP26FQeMgIjchru0DTM+6ySvIvhmgG088=&amp;center_on_screen=true&amp;float_window=true&amp;height=800&amp;positioning_strategy=center_on_screen&amp;width=950" xr:uid="{00000000-0004-0000-0000-000051000000}"/>
    <hyperlink ref="K74" r:id="rId541" display="https://my.apps.factset.com/viewer/?_app_id=central_doc_viewer&amp;_dd2=%26f%3Dsld%26c%3Dtrue%26os%3D42807%26oe%3D42813&amp;_doc_docfn=U2FsdGVkX1+rJTb2gA/4k/tN/F0DxHXIcyEqP8qViufRBElMHe7NyRxVMbe6ziN8ehKOI/du+aq/3+j7xhdkXXVtc7uFIHFJA+mzpISwLAU=&amp;center_on_screen=true&amp;float_window=true&amp;height=800&amp;positioning_strategy=center_on_screen&amp;width=950" xr:uid="{00000000-0004-0000-0000-000065000000}"/>
    <hyperlink ref="K76" r:id="rId542" display="https://my.apps.factset.com/viewer/?_app_id=central_doc_viewer&amp;_dd2=%26f%3Dsld%26c%3Dtrue%26os%3D43309%26oe%3D43314&amp;_doc_docfn=U2FsdGVkX1/cVcwCRtsb/SGq8hwjL/FwAn7XDeYEdb1+Ev5an7hPJgL5z/w7ybu5ICC2leNSah1Oj88qWn+H5FSPV8AcJTgm1hWH1+7izW0=&amp;center_on_screen=true&amp;float_window=true&amp;height=800&amp;positioning_strategy=center_on_screen&amp;width=950" xr:uid="{00000000-0004-0000-0000-000083000000}"/>
    <hyperlink ref="K77" r:id="rId543" display="https://my.apps.factset.com/viewer/?_app_id=central_doc_viewer&amp;_dd2=%26f%3Dsld%26c%3Dtrue%26os%3D44284%26oe%3D44290&amp;_doc_docfn=U2FsdGVkX18ESHY5xjenZiHUoUOQlfSCshmGSoP79NdpuhxBtg7WkFw+mKUYc25Z++KhRwZcI6vXZ271OV+C1K+e17Y85e9Ks21zUzcVYIM=&amp;center_on_screen=true&amp;float_window=true&amp;height=800&amp;positioning_strategy=center_on_screen&amp;width=950" xr:uid="{00000000-0004-0000-0000-000097000000}"/>
    <hyperlink ref="K80" r:id="rId544" display="https://my.apps.factset.com/viewer/?_app_id=central_doc_viewer&amp;_dd2=%26f%3Dsld%26c%3Dtrue%26os%3D44790%26oe%3D44795&amp;_doc_docfn=U2FsdGVkX1+w3qLdHwJqJECMKzqR3JwUAGHqRAL5fQ8iitHsaFm2igKzG8Oroh1cdX/Xcsn1MA8ypESOLObhHExNynijttTNajXoHPMuWl8=&amp;center_on_screen=true&amp;float_window=true&amp;height=800&amp;positioning_strategy=center_on_screen&amp;width=950" xr:uid="{00000000-0004-0000-0000-0000B0000000}"/>
    <hyperlink ref="K82" r:id="rId545" display="https://my.apps.factset.com/viewer/?_app_id=central_doc_viewer&amp;_dd2=%26f%3Dsld%26c%3Dtrue%26os%3D45280%26oe%3D45285&amp;_doc_docfn=U2FsdGVkX18yWmR4Y68xAKVvcfDm3n/hMC4oZFy4lvfyRPGzeLtPM31081qsfVEmv3CIfRWmRH0i1VlyTyrSEQRBrOQ00UzdPZVn8OQXzMc=&amp;center_on_screen=true&amp;float_window=true&amp;height=800&amp;positioning_strategy=center_on_screen&amp;width=950" xr:uid="{00000000-0004-0000-0000-0000BC000000}"/>
    <hyperlink ref="K85" r:id="rId546" display="https://my.apps.factset.com/viewer/?_app_id=central_doc_viewer&amp;_dd2=%26f%3Dsld%26c%3Dtrue%26os%3D54891%26oe%3D54900&amp;_doc_docfn=U2FsdGVkX19fJU/c9V1a/FS4hUcUlNa+QNpZHkWrx/GR1ssmPSzc9VEHH16H1ScRHrsGRlbsEVeJfH7RvhxRXiz9rOF7qEJUGne6VM24b8s=&amp;center_on_screen=true&amp;float_window=true&amp;height=800&amp;positioning_strategy=center_on_screen&amp;width=950" xr:uid="{00000000-0004-0000-0000-0000DD000000}"/>
    <hyperlink ref="K86" r:id="rId547" display="https://my.apps.factset.com/viewer/?_app_id=central_doc_viewer&amp;_dd2=%26f%3Dsld%26c%3Dtrue%26os%3D50846%26oe%3D50852&amp;_doc_docfn=U2FsdGVkX19m6WB3mANISZxIQ/wIUg4mHaH82tBX5V3G2Zge7CrkWtWSblas6JqrIkTKSR+83f7ShpKwTZNd5Bt9c+/XiqpD/HXzDakJEFM=&amp;center_on_screen=true&amp;float_window=true&amp;height=800&amp;positioning_strategy=center_on_screen&amp;width=950" xr:uid="{00000000-0004-0000-0000-0000F1000000}"/>
    <hyperlink ref="K87" r:id="rId548" display="https://my.apps.factset.com/viewer/?_app_id=central_doc_viewer&amp;_dd2=%26f%3Dsld%26c%3Dtrue%26os%3D48885%26oe%3D48891&amp;_doc_docfn=U2FsdGVkX18dvTGAUjitFAlFCrB6OLHIa1nHX0LlB+O4dSoMwmOfWeF8NGXcAEhEALcbExXHNkj/vNOX9wb38RIDUBa03zbP+TY1ze8G4ew=&amp;center_on_screen=true&amp;float_window=true&amp;height=800&amp;positioning_strategy=center_on_screen&amp;width=950" xr:uid="{00000000-0004-0000-0000-000005010000}"/>
    <hyperlink ref="K88" r:id="rId549" display="https://my.apps.factset.com/viewer/?_app_id=central_doc_viewer&amp;_dd2=%26f%3Dsld%26c%3Dtrue%26os%3D46449%26oe%3D46455&amp;_doc_docfn=U2FsdGVkX18raN/GiXgtSq/ZPXgRihS8c4TLPQXAXOvAgI1gf2xLOXdM2LBHMvs774a3n1Nu7sQdTsMSEqkrriXTvr9itPU8SDo6MSt8o1Q=&amp;center_on_screen=true&amp;float_window=true&amp;height=800&amp;positioning_strategy=center_on_screen&amp;width=950" xr:uid="{00000000-0004-0000-0000-000019010000}"/>
    <hyperlink ref="K89" r:id="rId550" display="https://my.apps.factset.com/viewer/?_app_id=central_doc_viewer&amp;_dd2=%26f%3Dsld%26c%3Dtrue%26os%3D46930%26oe%3D46936&amp;_doc_docfn=U2FsdGVkX1+gYJDS0f+PV7zMIm8ut7hUecBmt0Exu5OqxvEhtxitPVz7Wl4BX1YimoMQ0W8C5pd78JudNNCFo8O98PExsVKm5FCCzOUu2v8=&amp;center_on_screen=true&amp;float_window=true&amp;height=800&amp;positioning_strategy=center_on_screen&amp;width=950" xr:uid="{00000000-0004-0000-0000-00002D010000}"/>
    <hyperlink ref="K93" r:id="rId551" display="https://my.apps.factset.com/viewer/?_app_id=central_doc_viewer&amp;_dd2=%26f%3Dsld%26c%3Dtrue%26os%3D47434%26oe%3D47437&amp;_doc_docfn=U2FsdGVkX1+u1mHt8c1EN2Q5677Qyi3iW9AXLNFiYgRcSL74eMYwoZT13jbzMJr1iL2mZVd5Q/kKgVHCjT047DO5sSaptAWOnuG/zeeJM2w=&amp;center_on_screen=true&amp;float_window=true&amp;height=800&amp;positioning_strategy=center_on_screen&amp;width=950" xr:uid="{00000000-0004-0000-0000-00004F010000}"/>
    <hyperlink ref="K94" r:id="rId552" display="https://my.apps.factset.com/viewer/?_app_id=central_doc_viewer&amp;_dd2=%26f%3Dsld%26c%3Dtrue%26os%3D47935%26oe%3D47940&amp;_doc_docfn=U2FsdGVkX1+aNZaK/BoTKItamCohK1OGBvFUErJ9LpX8wO37EN3zwXJ1UD/+VAgsrIpHcdIriJNfDT7NtvbV/aWL51E/g09ZuZE3VAT/Wbw=&amp;center_on_screen=true&amp;float_window=true&amp;height=800&amp;positioning_strategy=center_on_screen&amp;width=950" xr:uid="{00000000-0004-0000-0000-00005A010000}"/>
    <hyperlink ref="K95" r:id="rId553" display="https://my.apps.factset.com/viewer/?_app_id=central_doc_viewer&amp;_dd2=%26f%3Dsld%26c%3Dtrue%26os%3D48413%26oe%3D48418&amp;_doc_docfn=U2FsdGVkX19r16E2SaJTvpU5czzoBqggkdJHXeJepbEUw5tfLsCz2yYu6oQqHe6ImYrLs4pXRGwuskfDrAuSczMMCUdREKdsJv4xgqdE0Pw=&amp;center_on_screen=true&amp;float_window=true&amp;height=800&amp;positioning_strategy=center_on_screen&amp;width=950" xr:uid="{00000000-0004-0000-0000-00006E010000}"/>
    <hyperlink ref="K97" r:id="rId554" display="https://my.apps.factset.com/viewer/?_app_id=central_doc_viewer&amp;_dd2=%26f%3Dsld%26c%3Dtrue%26os%3D49389%26oe%3D49392&amp;_doc_docfn=U2FsdGVkX1+Wizmu02R4Sofv6epNRlXw88KsA9tJOuB3jUPtvGHxKluRA0csOEwNwoJEDtscod9oTqIZZdEXKyJcwuEixikpnMeFwXjOxBs=&amp;center_on_screen=true&amp;float_window=true&amp;height=800&amp;positioning_strategy=center_on_screen&amp;width=950" xr:uid="{00000000-0004-0000-0000-00007F010000}"/>
    <hyperlink ref="K100" r:id="rId555" display="https://my.apps.factset.com/viewer/?_app_id=central_doc_viewer&amp;_dd2=%26f%3Dsld%26c%3Dtrue%26os%3D49897%26oe%3D49902&amp;_doc_docfn=U2FsdGVkX19Q3L/miMAWLt7FCSD6JRmJNmQ/6g/d7qyg5ActY9GZdJw1z+2Cypakd4l/eFB3IlO8O4o7rhJJYX1xPC2955TsVOqtPxUvpnA=&amp;center_on_screen=true&amp;float_window=true&amp;height=800&amp;positioning_strategy=center_on_screen&amp;width=950" xr:uid="{00000000-0004-0000-0000-0000A5010000}"/>
    <hyperlink ref="K101" r:id="rId556" display="https://my.apps.factset.com/viewer/?_app_id=central_doc_viewer&amp;_dd2=%26f%3Dsld%26c%3Dtrue%26os%3D50382%26oe%3D50387&amp;_doc_docfn=U2FsdGVkX1+IV3oa9Gr3TOOm3a8VbORa3WLWQdGBzK33XSviD+AG62VR63VpHvQ+6/+p3wLFFGqX44ehVFhC16EUkHZtEihx83w01qXiTvc=&amp;center_on_screen=true&amp;float_window=true&amp;height=800&amp;positioning_strategy=center_on_screen&amp;width=950" xr:uid="{00000000-0004-0000-0000-0000AD010000}"/>
    <hyperlink ref="K104" r:id="rId557" display="https://my.apps.factset.com/viewer/?_app_id=central_doc_viewer&amp;_dd2=%26f%3Dsld%26c%3Dtrue%26os%3D54325%26oe%3D54332&amp;_doc_docfn=U2FsdGVkX1/w90Xr0WM1TPvDZAjY94Icc1a26EDI179ecahoPx0GdGb6bgl9GDlYIzyNB8RcRkAdDelVrorIHJnE/cjHo2ADFLdXDSBr3Vc=&amp;center_on_screen=true&amp;float_window=true&amp;height=800&amp;positioning_strategy=center_on_screen&amp;width=950" xr:uid="{00000000-0004-0000-0000-0000D3010000}"/>
    <hyperlink ref="K106" r:id="rId558" display="https://my.apps.factset.com/viewer/?_app_id=central_doc_viewer&amp;_dd2=%26f%3Dsld%26c%3Dtrue%26os%3D52254%26oe%3D52255&amp;_doc_docfn=U2FsdGVkX199CqfOK4aMJLe2Y334fDmT++On8D0XO6foWKthtwiASW6auJFLQe6uW76P4ZJJR5rKEWcjFaaOd5JTl0BcvOR3W6Hdt0vtCe0=&amp;center_on_screen=true&amp;float_window=true&amp;height=800&amp;positioning_strategy=center_on_screen&amp;width=950" xr:uid="{00000000-0004-0000-0000-0000EB010000}"/>
    <hyperlink ref="K108" r:id="rId559" display="https://my.apps.factset.com/viewer/?_app_id=central_doc_viewer&amp;_dd2=%26f%3Dsld%26c%3Dtrue%26os%3D52732%26oe%3D52739&amp;_doc_docfn=U2FsdGVkX185Y1Y+YiWcmdctEWdc2YEuIjnYpVcSSnyEanhos+d3mIx0ne5TgAqZ7M7oRwgpTz660ZNP0fkMRNNUs2hr9tjvwVCfxiV3tGo=&amp;center_on_screen=true&amp;float_window=true&amp;height=800&amp;positioning_strategy=center_on_screen&amp;width=950" xr:uid="{00000000-0004-0000-0000-000008020000}"/>
    <hyperlink ref="K109" r:id="rId560" display="https://my.apps.factset.com/viewer/?_app_id=central_doc_viewer&amp;_dd2=%26f%3Dsld%26c%3Dtrue%26os%3D53235%26oe%3D53241&amp;_doc_docfn=U2FsdGVkX196MsI8Hy/HUoDqZo5NfGlGLrjW+0uQzJZDwVZkbRlRUBfDhk64voTA/RaHeem3nD2B2b1KFzx9fA3e0q07EMfQKQrRhgBBDUk=&amp;center_on_screen=true&amp;float_window=true&amp;height=800&amp;positioning_strategy=center_on_screen&amp;width=950" xr:uid="{00000000-0004-0000-0000-00001C020000}"/>
    <hyperlink ref="K110" r:id="rId561" display="https://my.apps.factset.com/viewer/?_app_id=central_doc_viewer&amp;_dd2=%26f%3Dsld%26c%3Dtrue%26os%3D53764%26oe%3D53771&amp;_doc_docfn=U2FsdGVkX19S0mEzHErlY6W1es2sWXJxLYaWlWpcuKKdR5og+ThVp6xyXLcSRkR7BcK7PBPRLx2KfhrTfK0GfmiOH6d3lVHgWw7yNookx2c=&amp;center_on_screen=true&amp;float_window=true&amp;height=800&amp;positioning_strategy=center_on_screen&amp;width=950" xr:uid="{00000000-0004-0000-0000-000030020000}"/>
    <hyperlink ref="L69" r:id="rId562" display="https://my.apps.factset.com/viewer/?_app_id=central_doc_viewer&amp;_dd2=%26f%3Dsld%26c%3Dtrue%26os%3D45732%26oe%3D45739&amp;_doc_docfn=U2FsdGVkX182p+Kl6Xf31ZVPGRgRzkm7CKCJndDnda+vz0IQ/GMzqPtoAYN7EwVV+WxeXsN1TPwMq/nHDLG9gJCLFufmMnE3MfsPcDBMKlE=&amp;center_on_screen=true&amp;float_window=true&amp;height=800&amp;positioning_strategy=center_on_screen&amp;width=950" xr:uid="{00000000-0004-0000-0000-000004000000}"/>
    <hyperlink ref="L70" r:id="rId563" display="https://my.apps.factset.com/viewer/?_app_id=central_doc_viewer&amp;_dd2=%26f%3Dsld%26c%3Dtrue%26os%3D43792%26oe%3D43799&amp;_doc_docfn=U2FsdGVkX192PvVr/SY+mIPWAvI2lVa8zuXq/Kh8SBwBFYlxYE088BwAmsAXXtriJZH7gMw7XROr5rxdAzm+S1ZngLhkVjlS6WMzLo7admY=&amp;center_on_screen=true&amp;float_window=true&amp;height=800&amp;positioning_strategy=center_on_screen&amp;width=950" xr:uid="{00000000-0004-0000-0000-000018000000}"/>
    <hyperlink ref="L71" r:id="rId564" display="https://my.apps.factset.com/viewer/?_app_id=central_doc_viewer&amp;_dd2=%26f%3Dsld%26c%3Dtrue%26os%3D41300%26oe%3D41308&amp;_doc_docfn=U2FsdGVkX18ZaDq8odD1tA8xHUSWlRpkaxmJKxjc01lVChpVl+l327U2SuUsHpP8WIPQGVgFV5dSy9+MtKTbhDoP0VRn67X2c78Za8Qvx9c=&amp;center_on_screen=true&amp;float_window=true&amp;height=800&amp;positioning_strategy=center_on_screen&amp;width=950" xr:uid="{00000000-0004-0000-0000-00002C000000}"/>
    <hyperlink ref="L72" r:id="rId565" display="https://my.apps.factset.com/viewer/?_app_id=central_doc_viewer&amp;_dd2=%26f%3Dsld%26c%3Dtrue%26os%3D41835%26oe%3D41841&amp;_doc_docfn=U2FsdGVkX1+AQvptAXjDAZFmZF9pnAVR+VPAJUVStJT3ezVnLhy1QRCJFanXdkBi0VthGs22Mmb9i8i/TFelTKxbEsS6DgULA1EYqF/GNQU=&amp;center_on_screen=true&amp;float_window=true&amp;height=800&amp;positioning_strategy=center_on_screen&amp;width=950" xr:uid="{00000000-0004-0000-0000-000040000000}"/>
    <hyperlink ref="L73" r:id="rId566" display="https://my.apps.factset.com/viewer/?_app_id=central_doc_viewer&amp;_dd2=%26f%3Dsld%26c%3Dtrue%26os%3D42342%26oe%3D42348&amp;_doc_docfn=U2FsdGVkX18AWG591grPnZbq5gnS294JxPrfC5nisZvCE5JiIdkS2xX8ANxaBKyJ0pHQWwbZO41cTBFReTKBVAGD2iWQs/80MlJrLCPY+go=&amp;center_on_screen=true&amp;float_window=true&amp;height=800&amp;positioning_strategy=center_on_screen&amp;width=950" xr:uid="{00000000-0004-0000-0000-000050000000}"/>
    <hyperlink ref="L74" r:id="rId567" display="https://my.apps.factset.com/viewer/?_app_id=central_doc_viewer&amp;_dd2=%26f%3Dsld%26c%3Dtrue%26os%3D42808%26oe%3D42814&amp;_doc_docfn=U2FsdGVkX18exijWwNitMEtY1oGk9pU1ckMedeFJb47PhLN5u8kwc93tyAb3/u+6zKA9zvnBWtFvOFuECpbwAdXPC7iIyljWBeOTeMB+qlA=&amp;center_on_screen=true&amp;float_window=true&amp;height=800&amp;positioning_strategy=center_on_screen&amp;width=950" xr:uid="{00000000-0004-0000-0000-000064000000}"/>
    <hyperlink ref="L76" r:id="rId568" display="https://my.apps.factset.com/viewer/?_app_id=central_doc_viewer&amp;_dd2=%26f%3Dsld%26c%3Dtrue%26os%3D43310%26oe%3D43315&amp;_doc_docfn=U2FsdGVkX19da2WZQgHdKJ4dS0dg+TtwD5ZGHD/+UFA/IF5Nn5iFSrugh0cuDmOQrZTOBJ/bXK0O2Qoe6Bs7MqTIzCeiY/PJbSjqjlsBTwA=&amp;center_on_screen=true&amp;float_window=true&amp;height=800&amp;positioning_strategy=center_on_screen&amp;width=950" xr:uid="{00000000-0004-0000-0000-000082000000}"/>
    <hyperlink ref="L77" r:id="rId569" display="https://my.apps.factset.com/viewer/?_app_id=central_doc_viewer&amp;_dd2=%26f%3Dsld%26c%3Dtrue%26os%3D44285%26oe%3D44291&amp;_doc_docfn=U2FsdGVkX18taf52O19nHcQlPM8CPROrwJogY4LQiCiCrgGH0Z8MgBnIActVNp8sB4ppTJwi/KJGkomZYojA72sESV9XhuqeHOJ+4gpO5OM=&amp;center_on_screen=true&amp;float_window=true&amp;height=800&amp;positioning_strategy=center_on_screen&amp;width=950" xr:uid="{00000000-0004-0000-0000-000096000000}"/>
    <hyperlink ref="L80" r:id="rId570" display="https://my.apps.factset.com/viewer/?_app_id=central_doc_viewer&amp;_dd2=%26f%3Dsld%26c%3Dtrue%26os%3D44791%26oe%3D44796&amp;_doc_docfn=U2FsdGVkX19D3sY9Sl/ub6Frb60GT3/g8TrEK+KszkBbMTr7exUQ3/w/gSpJK5hMB8W0DfTK38dqRIjvi6wDb0LZ3ctYzLbJ/RyNnJ9kLS0=&amp;center_on_screen=true&amp;float_window=true&amp;height=800&amp;positioning_strategy=center_on_screen&amp;width=950" xr:uid="{00000000-0004-0000-0000-0000AF000000}"/>
    <hyperlink ref="L82" r:id="rId571" display="https://my.apps.factset.com/viewer/?_app_id=central_doc_viewer&amp;_dd2=%26f%3Dsld%26c%3Dtrue%26os%3D45281%26oe%3D45286&amp;_doc_docfn=U2FsdGVkX1+LxHwYdtPPGFRof8kqXakBiD2bZ/IMm7ethGFsopAs9oGPkElWlB3buCpFrqwod9CTm2OwYkLUNuWwf7btYb3jmBbltIG7bUc=&amp;center_on_screen=true&amp;float_window=true&amp;height=800&amp;positioning_strategy=center_on_screen&amp;width=950" xr:uid="{00000000-0004-0000-0000-0000BB000000}"/>
    <hyperlink ref="L85" r:id="rId572" display="https://my.apps.factset.com/viewer/?_app_id=central_doc_viewer&amp;_dd2=%26f%3Dsld%26c%3Dtrue%26os%3D54887%26oe%3D54896&amp;_doc_docfn=U2FsdGVkX1+5e2JHSEgzzVLdqyMkeXDt0UYEDjUMtn0S0OhMu+aZKHHpY9M1JujzPfGWhKOEHK5QZwPgYl1FMmM/5aY+RpO0aOWVhGoy7Ng=&amp;center_on_screen=true&amp;float_window=true&amp;height=800&amp;positioning_strategy=center_on_screen&amp;width=950" xr:uid="{00000000-0004-0000-0000-0000DC000000}"/>
    <hyperlink ref="L86" r:id="rId573" display="https://my.apps.factset.com/viewer/?_app_id=central_doc_viewer&amp;_dd2=%26f%3Dsld%26c%3Dtrue%26os%3D50847%26oe%3D50853&amp;_doc_docfn=U2FsdGVkX18rGicx8hQHkESxQxLFXfdKZpVzisQqkj3GdfYC8XqDBzaFe17OcW5QlTmMOpY2qKw9z4bnvmY5AdHgslAXWbwGda3vjIKULOE=&amp;center_on_screen=true&amp;float_window=true&amp;height=800&amp;positioning_strategy=center_on_screen&amp;width=950" xr:uid="{00000000-0004-0000-0000-0000F0000000}"/>
    <hyperlink ref="L87" r:id="rId574" display="https://my.apps.factset.com/viewer/?_app_id=central_doc_viewer&amp;_dd2=%26f%3Dsld%26c%3Dtrue%26os%3D48886%26oe%3D48892&amp;_doc_docfn=U2FsdGVkX18/H8xfDRNPJc5/atvVc27iFvsuOekjD2fQrOyD7VhRr44CjM1kT7zurpfzG9FdypcpOhZ1D0stFA91fCuxi30lRtiHSqGwPhY=&amp;center_on_screen=true&amp;float_window=true&amp;height=800&amp;positioning_strategy=center_on_screen&amp;width=950" xr:uid="{00000000-0004-0000-0000-000004010000}"/>
    <hyperlink ref="L88" r:id="rId575" display="https://my.apps.factset.com/viewer/?_app_id=central_doc_viewer&amp;_dd2=%26f%3Dsld%26c%3Dtrue%26os%3D46450%26oe%3D46456&amp;_doc_docfn=U2FsdGVkX1/5pHSevaV6oJF0hYNV3hQwBLOVSXEK/XSgXdWbE+r0EkNT6ppSIcRsEJB56qLxc7yxcyKbLus7YG9cB/kaQflGgdibPDiKQDw=&amp;center_on_screen=true&amp;float_window=true&amp;height=800&amp;positioning_strategy=center_on_screen&amp;width=950" xr:uid="{00000000-0004-0000-0000-000018010000}"/>
    <hyperlink ref="L89" r:id="rId576" display="https://my.apps.factset.com/viewer/?_app_id=central_doc_viewer&amp;_dd2=%26f%3Dsld%26c%3Dtrue%26os%3D46931%26oe%3D46937&amp;_doc_docfn=U2FsdGVkX1/6b/8Qg3rDIPyuYHCam7ctOj7vYsSat4VpL5/A51Jl0EImB671yaMddGRMnZzjMVtfoPF1v6HxmDVaYH0MQ+nXr+KM7twLQzY=&amp;center_on_screen=true&amp;float_window=true&amp;height=800&amp;positioning_strategy=center_on_screen&amp;width=950" xr:uid="{00000000-0004-0000-0000-00002C010000}"/>
    <hyperlink ref="L93" r:id="rId577" display="https://my.apps.factset.com/viewer/?_app_id=central_doc_viewer&amp;_dd2=%26f%3Dsld%26c%3Dtrue%26os%3D47435%26oe%3D47438&amp;_doc_docfn=U2FsdGVkX1+oFu/uthA3I2Uv9hljsNRbeY55rM17fkioee4GQHX+2vFreWdfWn7wqWvrJ3A+zlR3pUCugbmWhcal4W0HyiijnzUkcvVAIR0=&amp;center_on_screen=true&amp;float_window=true&amp;height=800&amp;positioning_strategy=center_on_screen&amp;width=950" xr:uid="{00000000-0004-0000-0000-00004E010000}"/>
    <hyperlink ref="L94" r:id="rId578" display="https://my.apps.factset.com/viewer/?_app_id=central_doc_viewer&amp;_dd2=%26f%3Dsld%26c%3Dtrue%26os%3D47936%26oe%3D47941&amp;_doc_docfn=U2FsdGVkX18AA46/OoDgT3VJPy14aG/MlIRyRYFL9nvx6JKTrG3FOqRuo82pWZpOYjeQG+j3l1kqEmBaRmtBoa/V5YChGPIJwWKdj5XgZc0=&amp;center_on_screen=true&amp;float_window=true&amp;height=800&amp;positioning_strategy=center_on_screen&amp;width=950" xr:uid="{00000000-0004-0000-0000-000059010000}"/>
    <hyperlink ref="L95" r:id="rId579" display="https://my.apps.factset.com/viewer/?_app_id=central_doc_viewer&amp;_dd2=%26f%3Dsld%26c%3Dtrue%26os%3D48414%26oe%3D48419&amp;_doc_docfn=U2FsdGVkX19hEz5/eQAZUBAspIHswvXSTT73PxP+119b1XKNx7RFYzAMI7wqbb/p/catS5741xsWK2bjsMV8fLbXOWDX14oZxGa4rhisiNY=&amp;center_on_screen=true&amp;float_window=true&amp;height=800&amp;positioning_strategy=center_on_screen&amp;width=950" xr:uid="{00000000-0004-0000-0000-00006D010000}"/>
    <hyperlink ref="L97" r:id="rId580" display="https://my.apps.factset.com/viewer/?_app_id=central_doc_viewer&amp;_dd2=%26f%3Dsld%26c%3Dtrue%26os%3D49390%26oe%3D49393&amp;_doc_docfn=U2FsdGVkX18TuwV4iZ4lLV43X1WV91oDaQVbJkMrUMweg1gCeMjdBSUfpdMtqgL6TqDHcBEN6vgEDBm9lsUHo+q1IzldHZgW+tXr8MI3Mp0=&amp;center_on_screen=true&amp;float_window=true&amp;height=800&amp;positioning_strategy=center_on_screen&amp;width=950" xr:uid="{00000000-0004-0000-0000-00007E010000}"/>
    <hyperlink ref="L100" r:id="rId581" display="https://my.apps.factset.com/viewer/?_app_id=central_doc_viewer&amp;_dd2=%26f%3Dsld%26c%3Dtrue%26os%3D49898%26oe%3D49903&amp;_doc_docfn=U2FsdGVkX1/qAWNcNv1+a6c9be/WAkTPTY8PL1pkoo3yMSUEHDj0iXDviz7+tMdkHDWrJq+87xmsAzXJmIQsLH9sT+aCk1graOkKKopwyfk=&amp;center_on_screen=true&amp;float_window=true&amp;height=800&amp;positioning_strategy=center_on_screen&amp;width=950" xr:uid="{00000000-0004-0000-0000-0000A4010000}"/>
    <hyperlink ref="L101" r:id="rId582" display="https://my.apps.factset.com/viewer/?_app_id=central_doc_viewer&amp;_dd2=%26f%3Dsld%26c%3Dtrue%26os%3D50383%26oe%3D50388&amp;_doc_docfn=U2FsdGVkX1+QiOhPPKke3yRuzNAT7ZM1Bx4qm5fponaLefTLmL4VNaRUhL/AbG1ZMtP50GIGmQyO/X7dt8mzHiiMKysh93roHrnnjIXuaUs=&amp;center_on_screen=true&amp;float_window=true&amp;height=800&amp;positioning_strategy=center_on_screen&amp;width=950" xr:uid="{00000000-0004-0000-0000-0000AC010000}"/>
    <hyperlink ref="L104" r:id="rId583" display="https://my.apps.factset.com/viewer/?_app_id=central_doc_viewer&amp;_dd2=%26f%3Dsld%26c%3Dtrue%26os%3D54321%26oe%3D54328&amp;_doc_docfn=U2FsdGVkX18kJnljIZnscBlK9WYgCygvAsXEbg1BtsFgljrx39SvIcfOymBFn3d2j+BF5mvatLC0rQ+vPaVE/es9kOJsHjQT/wWYkby3sKs=&amp;center_on_screen=true&amp;float_window=true&amp;height=800&amp;positioning_strategy=center_on_screen&amp;width=950" xr:uid="{00000000-0004-0000-0000-0000D2010000}"/>
    <hyperlink ref="L106" r:id="rId584" display="https://my.apps.factset.com/viewer/?_app_id=central_doc_viewer&amp;_dd2=%26f%3Dsld%26c%3Dtrue%26os%3D52253%26oe%3D52254&amp;_doc_docfn=U2FsdGVkX19NelHuz1SB7aF1WW2XcxRG+lIeEWHoxJdMJd4MMT2aTDnX9iiFYNXWq4Xz/Z/Dfe6rmjr/mB3jbIfvCnNi1y1ckPYQv1sf+eY=&amp;center_on_screen=true&amp;float_window=true&amp;height=800&amp;positioning_strategy=center_on_screen&amp;width=950" xr:uid="{00000000-0004-0000-0000-0000EA010000}"/>
    <hyperlink ref="L108" r:id="rId585" display="https://my.apps.factset.com/viewer/?_app_id=central_doc_viewer&amp;_dd2=%26f%3Dsld%26c%3Dtrue%26os%3D52731%26oe%3D52738&amp;_doc_docfn=U2FsdGVkX1/D0Z4ZVNcWGR1WQwWrt+F2Se10WwbbkPC1IHdddFPgTaUgmm1PAvaUoItcGOaMPVG6XEKCBDTWEJal2mYSu8vFw3Mj21HfLdI=&amp;center_on_screen=true&amp;float_window=true&amp;height=800&amp;positioning_strategy=center_on_screen&amp;width=950" xr:uid="{00000000-0004-0000-0000-000007020000}"/>
    <hyperlink ref="L109" r:id="rId586" display="https://my.apps.factset.com/viewer/?_app_id=central_doc_viewer&amp;_dd2=%26f%3Dsld%26c%3Dtrue%26os%3D53234%26oe%3D53240&amp;_doc_docfn=U2FsdGVkX18+KTL7sANYUheBcFvz55IF7aL2U6h/6qwNURraF+A59kd3yzor1dGeaBz/v070M//XA+8cKYFdj7g5i+K/sOF8Mj2rkF/LVZ4=&amp;center_on_screen=true&amp;float_window=true&amp;height=800&amp;positioning_strategy=center_on_screen&amp;width=950" xr:uid="{00000000-0004-0000-0000-00001B020000}"/>
    <hyperlink ref="L110" r:id="rId587" display="https://my.apps.factset.com/viewer/?_app_id=central_doc_viewer&amp;_dd2=%26f%3Dsld%26c%3Dtrue%26os%3D53762%26oe%3D53767&amp;_doc_docfn=U2FsdGVkX1/+I8wmbNtiEnuTK5Sy9uT7zs9qCZ0i9ThRmwKWh3sXbZ2oA3IzplWtYkqw8LhWIrij8oIT4aKbIrJLbtRYngmmRsRNsQEEcMQ=&amp;center_on_screen=true&amp;float_window=true&amp;height=800&amp;positioning_strategy=center_on_screen&amp;width=950" xr:uid="{00000000-0004-0000-0000-00002F020000}"/>
    <hyperlink ref="M69" r:id="rId588" display="https://my.apps.factset.com/viewer/?_app_id=central_doc_viewer&amp;_dd2=%26f%3Dsld%26c%3Dtrue%26os%3D45732%26oe%3D45739&amp;_doc_docfn=U2FsdGVkX1/gJRmeN8wDDFmKb5Gz6PXcmBPZWshS7zIckayXCGpke8sLqdsXoTm0YqTKVQOTfKcbTYm7U+2yDefcXPaAnzXqghdj2r6ppuM=&amp;center_on_screen=true&amp;float_window=true&amp;height=800&amp;positioning_strategy=center_on_screen&amp;width=950" xr:uid="{00000000-0004-0000-0000-000003000000}"/>
    <hyperlink ref="M70" r:id="rId589" display="https://my.apps.factset.com/viewer/?_app_id=central_doc_viewer&amp;_dd2=%26f%3Dsld%26c%3Dtrue%26os%3D43792%26oe%3D43799&amp;_doc_docfn=U2FsdGVkX191YfOED4WedEfoCs7Pzi2N6E3hioYuqABDjx+FJLvBcopPBhlhNMmMqzpP13kWjbLFuBDm37f3+F/Nw9/BlFr5l/aVQDIqfZ4=&amp;center_on_screen=true&amp;float_window=true&amp;height=800&amp;positioning_strategy=center_on_screen&amp;width=950" xr:uid="{00000000-0004-0000-0000-000017000000}"/>
    <hyperlink ref="M71" r:id="rId590" display="https://my.apps.factset.com/viewer/?_app_id=central_doc_viewer&amp;_dd2=%26f%3Dsld%26c%3Dtrue%26os%3D41300%26oe%3D41306&amp;_doc_docfn=U2FsdGVkX1+X9Qad5TiII5HMvqjq8w+LiJYnLQVpV3avKKhVKET6kfU+3wdTq65+TFjxBhAZiB7s1Ll4V3+QL8sHmgtFZw0kd+iYqVAK3tA=&amp;center_on_screen=true&amp;float_window=true&amp;height=800&amp;positioning_strategy=center_on_screen&amp;width=950" xr:uid="{00000000-0004-0000-0000-00002B000000}"/>
    <hyperlink ref="M72" r:id="rId591" display="https://my.apps.factset.com/viewer/?_app_id=central_doc_viewer&amp;_dd2=%26f%3Dsld%26c%3Dtrue%26os%3D41835%26oe%3D41841&amp;_doc_docfn=U2FsdGVkX1/Sy8xZvJjHDfQJ2BBA4tiqMAoeaISSOWRKTRGI4hezuJL3r9ercN3S6T4OixKfLCPIABeUq6GPpSka77Bv4TJ033SHsFReCU4=&amp;center_on_screen=true&amp;float_window=true&amp;height=800&amp;positioning_strategy=center_on_screen&amp;width=950" xr:uid="{00000000-0004-0000-0000-00003F000000}"/>
    <hyperlink ref="M73" r:id="rId592" display="https://my.apps.factset.com/viewer/?_app_id=central_doc_viewer&amp;_dd2=%26f%3Dsld%26c%3Dtrue%26os%3D42342%26oe%3D42348&amp;_doc_docfn=U2FsdGVkX1/O54HXGltyqki6ruqObsvdZD/5gIzpHYByBniaXdv0h2xXBwWzVrb64P9MoQTkRKzM8etsG97V7IrKneYhR+4GrH1ER2l3gDc=&amp;center_on_screen=true&amp;float_window=true&amp;height=800&amp;positioning_strategy=center_on_screen&amp;width=950" xr:uid="{00000000-0004-0000-0000-00004F000000}"/>
    <hyperlink ref="M74" r:id="rId593" display="https://my.apps.factset.com/viewer/?_app_id=central_doc_viewer&amp;_dd2=%26f%3Dsld%26c%3Dtrue%26os%3D42808%26oe%3D42814&amp;_doc_docfn=U2FsdGVkX1/fS6k6jNBAvaGUk6Qbz8/xGZpa8BRFCJ4z2dAZtgAfegnKCo54fxxcVZcrjp2jKTOFpjBUvy9leRhNbK3RzXnA0nrbZDCgK2U=&amp;center_on_screen=true&amp;float_window=true&amp;height=800&amp;positioning_strategy=center_on_screen&amp;width=950" xr:uid="{00000000-0004-0000-0000-000063000000}"/>
    <hyperlink ref="M76" r:id="rId594" display="https://my.apps.factset.com/viewer/?_app_id=central_doc_viewer&amp;_dd2=%26f%3Dsld%26c%3Dtrue%26os%3D43310%26oe%3D43315&amp;_doc_docfn=U2FsdGVkX19gaWpz0uYF6H4T1mxvD7VyucD1oA6rv9L+JqMKVm6CBONMMHy08Ba3feRJDL0OfTaCaBUeWp/jCw/GbEDzazamTGhL/kDaTjs=&amp;center_on_screen=true&amp;float_window=true&amp;height=800&amp;positioning_strategy=center_on_screen&amp;width=950" xr:uid="{00000000-0004-0000-0000-000081000000}"/>
    <hyperlink ref="M77" r:id="rId595" display="https://my.apps.factset.com/viewer/?_app_id=central_doc_viewer&amp;_dd2=%26f%3Dsld%26c%3Dtrue%26os%3D44285%26oe%3D44291&amp;_doc_docfn=U2FsdGVkX1/GLJdvxzU0e6MDM23E3mF6/sr2Xc8+R7n5Pc/SqBrMzlXv5t6/79ey+ogTbH8kUSRBnt0+7+SA/M7WjI5R9fWkWI5AlVrLBcA=&amp;center_on_screen=true&amp;float_window=true&amp;height=800&amp;positioning_strategy=center_on_screen&amp;width=950" xr:uid="{00000000-0004-0000-0000-000095000000}"/>
    <hyperlink ref="M80" r:id="rId596" display="https://my.apps.factset.com/viewer/?_app_id=central_doc_viewer&amp;_dd2=%26f%3Dsld%26c%3Dtrue%26os%3D44791%26oe%3D44796&amp;_doc_docfn=U2FsdGVkX1+FFo5ZnXJ8RhBZZeWDR0/V2htcTGbXQSWivJFQ8fYDiG0D4gWSvaPtLV8fXLLBfbSGspcBKNNggzs4GKu4B1Om0uyZrt6z5s4=&amp;center_on_screen=true&amp;float_window=true&amp;height=800&amp;positioning_strategy=center_on_screen&amp;width=950" xr:uid="{00000000-0004-0000-0000-0000AE000000}"/>
    <hyperlink ref="M82" r:id="rId597" display="https://my.apps.factset.com/viewer/?_app_id=central_doc_viewer&amp;_dd2=%26f%3Dsld%26c%3Dtrue%26os%3D45281%26oe%3D45286&amp;_doc_docfn=U2FsdGVkX1+IHKwrqF48T4tUl69cyI1HgyHw3U72EfQUvsOj+mI/JmtGLwajdNlKzvPn3F/BGQAlA8iP4vxv94QyIY+PGiB/0zLDPp4IGSY=&amp;center_on_screen=true&amp;float_window=true&amp;height=800&amp;positioning_strategy=center_on_screen&amp;width=950" xr:uid="{00000000-0004-0000-0000-0000BA000000}"/>
    <hyperlink ref="M85" r:id="rId598" display="https://my.apps.factset.com/viewer/?_app_id=central_doc_viewer&amp;_dd2=%26f%3Dsld%26c%3Dtrue%26os%3D54412%26oe%3D54419&amp;_doc_docfn=U2FsdGVkX1/Jj8eWUK1R3bu+l3KA5wb0o0BzTEyFOhXAIgIQW7c5FAhczG5L/DoVuR+pNH+pjGWrz30jDJ2JZdWhQO2RCO0ew96oBlyQFvY=&amp;center_on_screen=true&amp;float_window=true&amp;height=800&amp;positioning_strategy=center_on_screen&amp;width=950" xr:uid="{00000000-0004-0000-0000-0000DB000000}"/>
    <hyperlink ref="M86" r:id="rId599" display="https://my.apps.factset.com/viewer/?_app_id=central_doc_viewer&amp;_dd2=%26f%3Dsld%26c%3Dtrue%26os%3D50846%26oe%3D50852&amp;_doc_docfn=U2FsdGVkX18goK/qjST00XoOu7Z8GtMDkzd1k+8d4/GwRpljcaYAjLj7CZ4aceSJMxkUMG5/81PFN9wv7Bs8Lx/CuMviHu2CPyRtX/Wp5lY=&amp;center_on_screen=true&amp;float_window=true&amp;height=800&amp;positioning_strategy=center_on_screen&amp;width=950" xr:uid="{00000000-0004-0000-0000-0000EF000000}"/>
    <hyperlink ref="M87" r:id="rId600" display="https://my.apps.factset.com/viewer/?_app_id=central_doc_viewer&amp;_dd2=%26f%3Dsld%26c%3Dtrue%26os%3D48883%26oe%3D48889&amp;_doc_docfn=U2FsdGVkX1/OHpw16Xx84jXgKUA5JoiBXUJTfrczGiMLfejLPRKom6M18aw524LYhf7Ice7VvaBXB9yj76tODykAe/GJehZAD3zsMdCkJy4=&amp;center_on_screen=true&amp;float_window=true&amp;height=800&amp;positioning_strategy=center_on_screen&amp;width=950" xr:uid="{00000000-0004-0000-0000-000003010000}"/>
    <hyperlink ref="M88" r:id="rId601" display="https://my.apps.factset.com/viewer/?_app_id=central_doc_viewer&amp;_dd2=%26f%3Dsld%26c%3Dtrue%26os%3D46450%26oe%3D46456&amp;_doc_docfn=U2FsdGVkX1+z1YNuqyt3NmhPh0ObZ6OjQ5Xn9YXFqZsBcNBehiErL/NUGJ6d++MxPETYImDJgdT6nBR44dhId6QXZYGbXwWLxLLlTgXzbsg=&amp;center_on_screen=true&amp;float_window=true&amp;height=800&amp;positioning_strategy=center_on_screen&amp;width=950" xr:uid="{00000000-0004-0000-0000-000017010000}"/>
    <hyperlink ref="M89" r:id="rId602" display="https://my.apps.factset.com/viewer/?_app_id=central_doc_viewer&amp;_dd2=%26f%3Dsld%26c%3Dtrue%26os%3D46931%26oe%3D46937&amp;_doc_docfn=U2FsdGVkX18+6F5B0uGL1jjeP5b027Sig4RAyiTrL5jbnbs6Y7FvkaBjFJQZ5DHTqGr4qBFnATrRI0Z/x6DgEpif9Ow+/8eySc8PeUYKNuM=&amp;center_on_screen=true&amp;float_window=true&amp;height=800&amp;positioning_strategy=center_on_screen&amp;width=950" xr:uid="{00000000-0004-0000-0000-00002B010000}"/>
    <hyperlink ref="M93" r:id="rId603" display="https://my.apps.factset.com/viewer/?_app_id=central_doc_viewer&amp;_dd2=%26f%3Dsld%26c%3Dtrue%26os%3D47435%26oe%3D47438&amp;_doc_docfn=U2FsdGVkX1/Coscxq8eMK2GqjSgHUrTfKzp0UTuCIpwmrw5bBSDJyIMg+ScPqoc67Hz2xdeII+kJxyeSvsApbAmsowDUkVl4dd07IJ6pPho=&amp;center_on_screen=true&amp;float_window=true&amp;height=800&amp;positioning_strategy=center_on_screen&amp;width=950" xr:uid="{00000000-0004-0000-0000-00004D010000}"/>
    <hyperlink ref="M94" r:id="rId604" display="https://my.apps.factset.com/viewer/?_app_id=central_doc_viewer&amp;_dd2=%26f%3Dsld%26c%3Dtrue%26os%3D47936%26oe%3D47941&amp;_doc_docfn=U2FsdGVkX1+hhob1U1xapo/EidpvyLgN/yvv3Q39PR5Hr6AfW28ufs7udFqPiBuSW3RnovJTnbOIpzkfHHErZWxNndSsjS3lTSFDO1OY4Og=&amp;center_on_screen=true&amp;float_window=true&amp;height=800&amp;positioning_strategy=center_on_screen&amp;width=950" xr:uid="{00000000-0004-0000-0000-000058010000}"/>
    <hyperlink ref="M95" r:id="rId605" display="https://my.apps.factset.com/viewer/?_app_id=central_doc_viewer&amp;_dd2=%26f%3Dsld%26c%3Dtrue%26os%3D48413%26oe%3D48416&amp;_doc_docfn=U2FsdGVkX1/QRh9COv/3ZZYmyklLrvwpgqEPYeWYYxmaYH3wvxvriM4i35rhbnKqJUI4jP776KPPMhRhtd7fi8bmX64DpAW7y3Qc/AYNyFM=&amp;center_on_screen=true&amp;float_window=true&amp;height=800&amp;positioning_strategy=center_on_screen&amp;width=950" xr:uid="{00000000-0004-0000-0000-00006C010000}"/>
    <hyperlink ref="M97" r:id="rId606" display="https://my.apps.factset.com/viewer/?_app_id=central_doc_viewer&amp;_dd2=%26f%3Dsld%26c%3Dtrue%26os%3D49387%26oe%3D49390&amp;_doc_docfn=U2FsdGVkX1/Tr86aSMAHr/SjGMImc0dOAO2dhJ4/9EeCg3DWsp/xcVjR8QTUtTln7ugpq9NWTy+vyzCnES3xqksXFRHMMOkr1JdZNpEvxuY=&amp;center_on_screen=true&amp;float_window=true&amp;height=800&amp;positioning_strategy=center_on_screen&amp;width=950" xr:uid="{00000000-0004-0000-0000-00007D010000}"/>
    <hyperlink ref="M100" r:id="rId607" display="https://my.apps.factset.com/viewer/?_app_id=central_doc_viewer&amp;_dd2=%26f%3Dsld%26c%3Dtrue%26os%3D49896%26oe%3D49902&amp;_doc_docfn=U2FsdGVkX1/Y4j3KSJXZMRAnInKFEIcYU2GOU8AkxV3K88rNqbGhYT+W6e14HKPJ1j6ygHEPXkRlRsIn/ZoawVOtz4RE9gAsF49bzv7VTNk=&amp;center_on_screen=true&amp;float_window=true&amp;height=800&amp;positioning_strategy=center_on_screen&amp;width=950" xr:uid="{00000000-0004-0000-0000-0000A3010000}"/>
    <hyperlink ref="M101" r:id="rId608" display="https://my.apps.factset.com/viewer/?_app_id=central_doc_viewer&amp;_dd2=%26f%3Dsld%26c%3Dtrue%26os%3D50382%26oe%3D50387&amp;_doc_docfn=U2FsdGVkX1+6Uo3zNhFNXd2f1uzIOyBOPuG+JJTenn8v3Z4WEXaVVNxet0sohrNqb7fo6AFimyax1BHsVux5p+8B8ZQt2TF/tQddQdGswrE=&amp;center_on_screen=true&amp;float_window=true&amp;height=800&amp;positioning_strategy=center_on_screen&amp;width=950" xr:uid="{00000000-0004-0000-0000-0000AB010000}"/>
    <hyperlink ref="M104" r:id="rId609" display="https://my.apps.factset.com/viewer/?_app_id=central_doc_viewer&amp;_dd2=%26f%3Dsld%26c%3Dtrue%26os%3D53846%26oe%3D53853&amp;_doc_docfn=U2FsdGVkX1/bmYL+mOxAXsO48qmJ6739zfyjBDfiUKG6YIRcrxIcqN2HOD2uKBZUaeFKAlBVVz/Sn48gT1hvAxwxDQ0PSy0z5JDaoPKKAvM=&amp;center_on_screen=true&amp;float_window=true&amp;height=800&amp;positioning_strategy=center_on_screen&amp;width=950" xr:uid="{00000000-0004-0000-0000-0000D1010000}"/>
    <hyperlink ref="M106" r:id="rId610" display="https://my.apps.factset.com/viewer/?_app_id=central_doc_viewer&amp;_dd2=%26f%3Dsld%26c%3Dtrue%26os%3D51778%26oe%3D51779&amp;_doc_docfn=U2FsdGVkX1+EZNWq0LlKmZza470mHkrYnuBvx2+WDFc+VLd5aTm96uDSqm+5OCJNdz170Sdgj3uGnArc8vf/JZGrv2wUoVMmXIG5aHDPljc=&amp;center_on_screen=true&amp;float_window=true&amp;height=800&amp;positioning_strategy=center_on_screen&amp;width=950" xr:uid="{00000000-0004-0000-0000-0000E9010000}"/>
    <hyperlink ref="M108" r:id="rId611" display="https://my.apps.factset.com/viewer/?_app_id=central_doc_viewer&amp;_dd2=%26f%3Dsld%26c%3Dtrue%26os%3D52256%26oe%3D52263&amp;_doc_docfn=U2FsdGVkX19eVeShtk/R8H5YZytXhnB1C0CmDSofh1kP1z9ZtAxITa+J8rkA0KgZHLSH94wCNeFZFZU83kvmXtPEB39mWbfa9Nnd+3uscck=&amp;center_on_screen=true&amp;float_window=true&amp;height=800&amp;positioning_strategy=center_on_screen&amp;width=950" xr:uid="{00000000-0004-0000-0000-000006020000}"/>
    <hyperlink ref="M109" r:id="rId612" display="https://my.apps.factset.com/viewer/?_app_id=central_doc_viewer&amp;_dd2=%26f%3Dsld%26c%3Dtrue%26os%3D52759%26oe%3D52765&amp;_doc_docfn=U2FsdGVkX1+FnsIwFQFQftwwmL5mOl59A37KNr62WHqsdT/fDB/opmDZEb+Mhh+LKB3sjJuztiz67KtP3uPUwQchxUR7P+tv1SgayvgHw2E=&amp;center_on_screen=true&amp;float_window=true&amp;height=800&amp;positioning_strategy=center_on_screen&amp;width=950" xr:uid="{00000000-0004-0000-0000-00001A020000}"/>
    <hyperlink ref="M110" r:id="rId613" display="https://my.apps.factset.com/viewer/?_app_id=central_doc_viewer&amp;_dd2=%26f%3Dsld%26c%3Dtrue%26os%3D53287%26oe%3D53292&amp;_doc_docfn=U2FsdGVkX185BrMCdDfvqN36G56KBvP66TjBB3/1aknT5v6uWp3KaH0oMkLDa+vxWuUdfHXYKhVuPqY1H9jSJoAgm24F9O0Dn8B6O9vMy2o=&amp;center_on_screen=true&amp;float_window=true&amp;height=800&amp;positioning_strategy=center_on_screen&amp;width=950" xr:uid="{00000000-0004-0000-0000-00002E020000}"/>
    <hyperlink ref="N69" r:id="rId614" display="https://my.apps.factset.com/viewer/?_app_id=central_doc_viewer&amp;_dd2=%26f%3Dsld%26c%3Dtrue%26os%3D61709%26oe%3D61716&amp;_doc_docfn=U2FsdGVkX180wodjy1/Ix9BUgXaBAuAuEr+ycTS0VJMA48wjvKRIlS+do55KJ5l4Dx+Wh1hL0F5lrw3UJtgXg6M6zafYqER9Xc7opkXbfSo=&amp;center_on_screen=true&amp;float_window=true&amp;height=800&amp;positioning_strategy=center_on_screen&amp;width=950" xr:uid="{00000000-0004-0000-0000-000002000000}"/>
    <hyperlink ref="N70" r:id="rId615" display="https://my.apps.factset.com/viewer/?_app_id=central_doc_viewer&amp;_dd2=%26f%3Dsld%26c%3Dtrue%26os%3D59769%26oe%3D59776&amp;_doc_docfn=U2FsdGVkX1+3ZwpidVh30TpuIfmosykjU8G/RWfMCqrbJHTjQKxqc2Q8+wVi8Gr4ifniTBPDhGPWysAgDUBB0Gye6d/H/V9PwcgwCvXk39k=&amp;center_on_screen=true&amp;float_window=true&amp;height=800&amp;positioning_strategy=center_on_screen&amp;width=950" xr:uid="{00000000-0004-0000-0000-000016000000}"/>
    <hyperlink ref="N71" r:id="rId616" display="https://my.apps.factset.com/viewer/?_app_id=central_doc_viewer&amp;_dd2=%26f%3Dsld%26c%3Dtrue%26os%3D57172%26oe%3D57180&amp;_doc_docfn=U2FsdGVkX1+stJAC7+Ex7x5vNC+T8xm/TpG0DkBqYtMmJcHgRpLSdJObICB6pKz4Icd+NqXze6kxtrpVgk1XtoiikvOBRBM7GwroG6Nnzxw=&amp;center_on_screen=true&amp;float_window=true&amp;height=800&amp;positioning_strategy=center_on_screen&amp;width=950" xr:uid="{00000000-0004-0000-0000-00002A000000}"/>
    <hyperlink ref="N72" r:id="rId617" display="https://my.apps.factset.com/viewer/?_app_id=central_doc_viewer&amp;_dd2=%26f%3Dsld%26c%3Dtrue%26os%3D57706%26oe%3D57712&amp;_doc_docfn=U2FsdGVkX19PFYqCq7Icjqdg6so/nmr0uDqnAuH4AJT7dByh2KvBIzm4yJV/ZKCYglHVgv9XSiCPsTl+oelsD+XOxE418ePUe2r1Srzbu9s=&amp;center_on_screen=true&amp;float_window=true&amp;height=800&amp;positioning_strategy=center_on_screen&amp;width=950" xr:uid="{00000000-0004-0000-0000-00003E000000}"/>
    <hyperlink ref="N73" r:id="rId618" display="https://my.apps.factset.com/viewer/?_app_id=central_doc_viewer&amp;_dd2=%26f%3Dsld%26c%3Dtrue%26os%3D58319%26oe%3D58325&amp;_doc_docfn=U2FsdGVkX1/WLRS/epij/nn6uDml+i8+CaKwtA8wpeI2z0oSxKixCBSt4pqXwFtAUHOSRwHCs2bOeNSJp2VjfDcQNI51Xz3h5xPUJua1Rxg=&amp;center_on_screen=true&amp;float_window=true&amp;height=800&amp;positioning_strategy=center_on_screen&amp;width=950" xr:uid="{00000000-0004-0000-0000-00004E000000}"/>
    <hyperlink ref="N74" r:id="rId619" display="https://my.apps.factset.com/viewer/?_app_id=central_doc_viewer&amp;_dd2=%26f%3Dsld%26c%3Dtrue%26os%3D58785%26oe%3D58791&amp;_doc_docfn=U2FsdGVkX1/bYDGURSd+IZZK7GNb3w/MCVi3gwIFE14UMV4J4j5mmsj3urjnXypEtxdjnwp03ZIfxWL59KTXVM6TieQzNwtz28J8laacEik=&amp;center_on_screen=true&amp;float_window=true&amp;height=800&amp;positioning_strategy=center_on_screen&amp;width=950" xr:uid="{00000000-0004-0000-0000-000062000000}"/>
    <hyperlink ref="N76" r:id="rId620" display="https://my.apps.factset.com/viewer/?_app_id=central_doc_viewer&amp;_dd2=%26f%3Dsld%26c%3Dtrue%26os%3D59287%26oe%3D59292&amp;_doc_docfn=U2FsdGVkX18v+6Fu65sV0uTFu3WWfRKRmEKQXD9NW3TcByqCd1gvqJtV2kzCz1FIXlUYkZAYBSJY/3OBA9VqaOrxbgolL8iN+Zhgpl/OicA=&amp;center_on_screen=true&amp;float_window=true&amp;height=800&amp;positioning_strategy=center_on_screen&amp;width=950" xr:uid="{00000000-0004-0000-0000-000080000000}"/>
    <hyperlink ref="N77" r:id="rId621" display="https://my.apps.factset.com/viewer/?_app_id=central_doc_viewer&amp;_dd2=%26f%3Dsld%26c%3Dtrue%26os%3D60262%26oe%3D60268&amp;_doc_docfn=U2FsdGVkX1/SzOkwe7RgIgywUsjdtbazyssJATjUlpd9LyPXiRq1YyEgSTjF+TkKLwTDCeDA4zk+8OfU8sdtXNN/vGR5dsQEpjwF3suBNPg=&amp;center_on_screen=true&amp;float_window=true&amp;height=800&amp;positioning_strategy=center_on_screen&amp;width=950" xr:uid="{00000000-0004-0000-0000-000094000000}"/>
    <hyperlink ref="N80" r:id="rId622" display="https://my.apps.factset.com/viewer/?_app_id=central_doc_viewer&amp;_dd2=%26f%3Dsld%26c%3Dtrue%26os%3D60768%26oe%3D60773&amp;_doc_docfn=U2FsdGVkX18PBcRNLLJuvjqL0OCkAsuxD41cIac41l5T4xtXvlEgpv6EFtGG6stLq7v9vY/WJ+kwzQeuvBFMr5H4psYFh/cCZdq463k83yM=&amp;center_on_screen=true&amp;float_window=true&amp;height=800&amp;positioning_strategy=center_on_screen&amp;width=950" xr:uid="{00000000-0004-0000-0000-0000AD000000}"/>
    <hyperlink ref="N82" r:id="rId623" display="https://my.apps.factset.com/viewer/?_app_id=central_doc_viewer&amp;_dd2=%26f%3Dsld%26c%3Dtrue%26os%3D61258%26oe%3D61263&amp;_doc_docfn=U2FsdGVkX1/CeXZ1UQBD+0OgzvZJdkWIHpYO+HkphG1wPAKKyK6ZuT+tZ3HgJV4Tva1N8AXiYMzZtt7PxLuZmyQZmXaCHYX5Kavmw1dPhXQ=&amp;center_on_screen=true&amp;float_window=true&amp;height=800&amp;positioning_strategy=center_on_screen&amp;width=950" xr:uid="{00000000-0004-0000-0000-0000B9000000}"/>
    <hyperlink ref="N85" r:id="rId624" display="https://my.apps.factset.com/viewer/?_app_id=central_doc_viewer&amp;_dd2=%26f%3Dsld%26c%3Dtrue%26os%3D71442%26oe%3D71451&amp;_doc_docfn=U2FsdGVkX1/t73BooCzxxLK40YhB+eHCjLHS5QL4l1/wmD5DLRcKdg566C9NbXEQ4XYLVlNM//dFDQWiPGM2LZ3IY6RKuPNJhMOWgVCpiu4=&amp;center_on_screen=true&amp;float_window=true&amp;height=800&amp;positioning_strategy=center_on_screen&amp;width=950" xr:uid="{00000000-0004-0000-0000-0000DA000000}"/>
    <hyperlink ref="N86" r:id="rId625" display="https://my.apps.factset.com/viewer/?_app_id=central_doc_viewer&amp;_dd2=%26f%3Dsld%26c%3Dtrue%26os%3D66843%26oe%3D66849&amp;_doc_docfn=U2FsdGVkX1+SL25HdO9zNtFOjh7EM9Io3n6Owc4NvvM5PF3yFHfcKQ9V8JIHxnGkAoaSpeOfHefFOby0ztjIdWQwwFtDXhUl5asj53Gs8B4=&amp;center_on_screen=true&amp;float_window=true&amp;height=800&amp;positioning_strategy=center_on_screen&amp;width=950" xr:uid="{00000000-0004-0000-0000-0000EE000000}"/>
    <hyperlink ref="N87" r:id="rId626" display="https://my.apps.factset.com/viewer/?_app_id=central_doc_viewer&amp;_dd2=%26f%3Dsld%26c%3Dtrue%26os%3D64866%26oe%3D64872&amp;_doc_docfn=U2FsdGVkX1+ny0ma/+KChDD/r/7NBdeoptjTUoC1giT7ysXDm/nydvxkt6xpbFONjFIe5u8NlUWfIDPjkzgNtUtNUOwItQ7YK8/UAs/p+3w=&amp;center_on_screen=true&amp;float_window=true&amp;height=800&amp;positioning_strategy=center_on_screen&amp;width=950" xr:uid="{00000000-0004-0000-0000-000002010000}"/>
    <hyperlink ref="N88" r:id="rId627" display="https://my.apps.factset.com/viewer/?_app_id=central_doc_viewer&amp;_dd2=%26f%3Dsld%26c%3Dtrue%26os%3D62427%26oe%3D62433&amp;_doc_docfn=U2FsdGVkX1++1qabNZv/GWrhglBXmkKpLMI/JLKv+dUWHwVXwwaOKvlKGmqmai3EMoaJvqC7wWUQgwlfjJD9zLDxau/gaJWnlO01kpOAJC0=&amp;center_on_screen=true&amp;float_window=true&amp;height=800&amp;positioning_strategy=center_on_screen&amp;width=950" xr:uid="{00000000-0004-0000-0000-000016010000}"/>
    <hyperlink ref="N89" r:id="rId628" display="https://my.apps.factset.com/viewer/?_app_id=central_doc_viewer&amp;_dd2=%26f%3Dsld%26c%3Dtrue%26os%3D62908%26oe%3D62914&amp;_doc_docfn=U2FsdGVkX182iGTZgCfW0Gy5I645ymPZhieiTLSqE5SmW0QF7N8JbTLuRJRIe7vsx0YpzAkC0yiy9kIbhYCXSBZFHlfZdULEOP8W167oP2M=&amp;center_on_screen=true&amp;float_window=true&amp;height=800&amp;positioning_strategy=center_on_screen&amp;width=950" xr:uid="{00000000-0004-0000-0000-00002A010000}"/>
    <hyperlink ref="N93" r:id="rId629" display="https://my.apps.factset.com/viewer/?_app_id=central_doc_viewer&amp;_dd2=%26f%3Dsld%26c%3Dtrue%26os%3D63413%26oe%3D63418&amp;_doc_docfn=U2FsdGVkX19oBi48s1sR3TVj9tqOGpEpwNim0uB1e4IHLJnDDRJ1YIcL34O1LDTNu3rD73tDGNQZ8nz3F/Dw4JscdDce7twMsxsiTYtRMnk=&amp;center_on_screen=true&amp;float_window=true&amp;height=800&amp;positioning_strategy=center_on_screen&amp;width=950" xr:uid="{00000000-0004-0000-0000-00004C010000}"/>
    <hyperlink ref="N94" r:id="rId630" display="https://my.apps.factset.com/viewer/?_app_id=central_doc_viewer&amp;_dd2=%26f%3Dsld%26c%3Dtrue%26os%3D63916%26oe%3D63921&amp;_doc_docfn=U2FsdGVkX18JRHdzygco+xLDqAnsSnLKFNwnfkSn3BtEoKSyfB5KtDlBY3Wjgn8KFulkh4bdbw5S5BhbjJuxuCpBGBrxF90Uq1xtMRsUDtk=&amp;center_on_screen=true&amp;float_window=true&amp;height=800&amp;positioning_strategy=center_on_screen&amp;width=950" xr:uid="{00000000-0004-0000-0000-000057010000}"/>
    <hyperlink ref="N95" r:id="rId631" display="https://my.apps.factset.com/viewer/?_app_id=central_doc_viewer&amp;_dd2=%26f%3Dsld%26c%3Dtrue%26os%3D64394%26oe%3D64399&amp;_doc_docfn=U2FsdGVkX1+LWioEMOHS3PccXL9YRR0+m2iztUcMKKLLZkK9oub+FS6ssvr3ER4j0ROH3tyRp0ez43NiTNfkhfxEfH3vSSAnJ2zXKuimYAU=&amp;center_on_screen=true&amp;float_window=true&amp;height=800&amp;positioning_strategy=center_on_screen&amp;width=950" xr:uid="{00000000-0004-0000-0000-00006B010000}"/>
    <hyperlink ref="N97" r:id="rId632" display="https://my.apps.factset.com/viewer/?_app_id=central_doc_viewer&amp;_dd2=%26f%3Dsld%26c%3Dtrue%26os%3D65371%26oe%3D65376&amp;_doc_docfn=U2FsdGVkX19UahjFfKgn1HpCEsKplsGPjOjojoeuaOaldSOo2hVRiFYjpGtxe0HcG36QW11NGlOPypfUjhnZf/z0tWf1wy0r8scRESTWYiU=&amp;center_on_screen=true&amp;float_window=true&amp;height=800&amp;positioning_strategy=center_on_screen&amp;width=950" xr:uid="{00000000-0004-0000-0000-00007C010000}"/>
    <hyperlink ref="N100" r:id="rId633" display="https://my.apps.factset.com/viewer/?_app_id=central_doc_viewer&amp;_dd2=%26f%3Dsld%26c%3Dtrue%26os%3D65882%26oe%3D65888&amp;_doc_docfn=U2FsdGVkX1+Eo6VQAd7YlxsG5azso2GXS6R5yia7vfA+q6Sa5cer4delQFxIpZSRcpBmEjDMKO4/vy+An43sD04j+T1h3TmgQ1sLHDl5WPM=&amp;center_on_screen=true&amp;float_window=true&amp;height=800&amp;positioning_strategy=center_on_screen&amp;width=950" xr:uid="{00000000-0004-0000-0000-0000A2010000}"/>
    <hyperlink ref="N101" r:id="rId634" display="https://my.apps.factset.com/viewer/?_app_id=central_doc_viewer&amp;_dd2=%26f%3Dsld%26c%3Dtrue%26os%3D66379%26oe%3D66384&amp;_doc_docfn=U2FsdGVkX1/HZAnDydlhH29kPdv7OfZDncNWsbJvo3ETNoU44wFSw8HVKT4lSMblZ1irFNwHZGul38D+aZo7+7CSYLMYe5IjOgsVYaBrPak=&amp;center_on_screen=true&amp;float_window=true&amp;height=800&amp;positioning_strategy=center_on_screen&amp;width=950" xr:uid="{00000000-0004-0000-0000-0000AA010000}"/>
    <hyperlink ref="N104" r:id="rId635" display="https://my.apps.factset.com/viewer/?_app_id=central_doc_viewer&amp;_dd2=%26f%3Dsld%26c%3Dtrue%26os%3D70876%26oe%3D70883&amp;_doc_docfn=U2FsdGVkX1+gLwfHNAMJ0SBBduameUsRjmpKNLKSGqxy+y+ne3gj5Oc8J9P/3pFaa6ks18ziSpYfPnNTXzj1w+neRMKKIWzI7Ek78z62cx0=&amp;center_on_screen=true&amp;float_window=true&amp;height=800&amp;positioning_strategy=center_on_screen&amp;width=950" xr:uid="{00000000-0004-0000-0000-0000D0010000}"/>
    <hyperlink ref="N105" r:id="rId636" display="https://my.apps.factset.com/viewer/?_app_id=central_doc_viewer&amp;_dd2=%26f%3Dsld%26c%3Dtrue%26os%3D68144%26oe%3D68145&amp;_doc_docfn=U2FsdGVkX1/IJVwqC96+6sAT4Iyvp1zbeZga/rLSbSVeI1+N55+34R20EwX1V6TVjMLpbHbm+NMF7FchS3h+qzGN9WTxEXe6V93KBbo5e3A=&amp;center_on_screen=true&amp;float_window=true&amp;height=800&amp;positioning_strategy=center_on_screen&amp;width=950" xr:uid="{00000000-0004-0000-0000-0000E4010000}"/>
    <hyperlink ref="N106" r:id="rId637" display="https://my.apps.factset.com/viewer/?_app_id=central_doc_viewer&amp;_dd2=%26f%3Dsld%26c%3Dtrue%26os%3D68808%26oe%3D68809&amp;_doc_docfn=U2FsdGVkX1/okMsA390bAS/i8obzCrc8teWzv89GuOuTrLJMmL41d4P44NMwuf2981EK6DhiZWMUaBE5iIyXOIiopNZW5YZ4t5yDqWDh1Xs=&amp;center_on_screen=true&amp;float_window=true&amp;height=800&amp;positioning_strategy=center_on_screen&amp;width=950" xr:uid="{00000000-0004-0000-0000-0000E8010000}"/>
    <hyperlink ref="N108" r:id="rId638" display="https://my.apps.factset.com/viewer/?_app_id=central_doc_viewer&amp;_dd2=%26f%3Dsld%26c%3Dtrue%26os%3D69286%26oe%3D69293&amp;_doc_docfn=U2FsdGVkX1/H0GV0ATXYwOFbYHCqLuCX1/mmBBKENP87l0GsWvjydxqR1/UwvmlhsMsNdQOiaCINM1XhATd2EhXZfyenbiSFqxaQduFVZ/Y=&amp;center_on_screen=true&amp;float_window=true&amp;height=800&amp;positioning_strategy=center_on_screen&amp;width=950" xr:uid="{00000000-0004-0000-0000-000005020000}"/>
    <hyperlink ref="N109" r:id="rId639" display="https://my.apps.factset.com/viewer/?_app_id=central_doc_viewer&amp;_dd2=%26f%3Dsld%26c%3Dtrue%26os%3D69789%26oe%3D69795&amp;_doc_docfn=U2FsdGVkX1+5Rqb+qmS/2K12f/f7nfedbT8y33VIUmCykQDq7wd4MgqbWNXewcraBaFi1aMNzXpd9gQ8nmpsUwdmCoBWuU9CJg7G+0GM8mM=&amp;center_on_screen=true&amp;float_window=true&amp;height=800&amp;positioning_strategy=center_on_screen&amp;width=950" xr:uid="{00000000-0004-0000-0000-000019020000}"/>
    <hyperlink ref="N110" r:id="rId640" display="https://my.apps.factset.com/viewer/?_app_id=central_doc_viewer&amp;_dd2=%26f%3Dsld%26c%3Dtrue%26os%3D70317%26oe%3D70322&amp;_doc_docfn=U2FsdGVkX1+uYLDkB0wzYImYvSq/fheUpu9HSNzGGL4egUvmL1tA/wwQPJGw8sXgU/iTf0GJJ3+xaJQJwq/1rtYORTNs47Iq3afhbKAoq3c=&amp;center_on_screen=true&amp;float_window=true&amp;height=800&amp;positioning_strategy=center_on_screen&amp;width=950" xr:uid="{00000000-0004-0000-0000-00002D020000}"/>
    <hyperlink ref="P69" r:id="rId641" display="https://my.apps.factset.com/viewer/?_app_id=central_doc_viewer&amp;_dd2=%26f%3Dsld%26c%3Dtrue%26os%3D45950%26oe%3D45957&amp;_doc_docfn=U2FsdGVkX18m5ADiNL9X4hviSdEiOOGl3kFiZdifLHQ+cxVN2Bz+ZC2bNypth0CN8Rz8PSzb0YgVFMy8+zf3+3bNuRzkM+vKLs/njI3RP4s=&amp;center_on_screen=true&amp;float_window=true&amp;height=800&amp;positioning_strategy=center_on_screen&amp;width=950" xr:uid="{00000000-0004-0000-0000-000001000000}"/>
    <hyperlink ref="P70" r:id="rId642" display="https://my.apps.factset.com/viewer/?_app_id=central_doc_viewer&amp;_dd2=%26f%3Dsld%26c%3Dtrue%26os%3D44008%26oe%3D44015&amp;_doc_docfn=U2FsdGVkX19qzvYmL6YzTC4bYajGriZvI4r0HhZNBguOmVMOiBtyreabE+3y89P9lDHVPZLliOVOUa9cq/M/fUNU8wQDk8aa6I4TWFOtsD0=&amp;center_on_screen=true&amp;float_window=true&amp;height=800&amp;positioning_strategy=center_on_screen&amp;width=950" xr:uid="{00000000-0004-0000-0000-000015000000}"/>
    <hyperlink ref="P71" r:id="rId643" display="https://my.apps.factset.com/viewer/?_app_id=central_doc_viewer&amp;_dd2=%26f%3Dsld%26c%3Dtrue%26os%3D41300%26oe%3D41309&amp;_doc_docfn=U2FsdGVkX19Bj/NgpFFoQadZXE2Xa2F2CjDO2tDQalxceWY8XnCe2n+jOFhznoArlRihVIzG/5/GRPsDWzOXsvgUk3zoYzgtz0hTpSpwSGs=&amp;center_on_screen=true&amp;float_window=true&amp;height=800&amp;positioning_strategy=center_on_screen&amp;width=950" xr:uid="{00000000-0004-0000-0000-000029000000}"/>
    <hyperlink ref="P72" r:id="rId644" display="https://my.apps.factset.com/viewer/?_app_id=central_doc_viewer&amp;_dd2=%26f%3Dsld%26c%3Dtrue%26os%3D41836%26oe%3D41842&amp;_doc_docfn=U2FsdGVkX19NsxAju3quX0kDh+URPO7M7FHafbyiyU4CgQBJkDylcYMZ+zzCTs39aPBbqO06W/WVSyHZyDNCI0GnsT2+vzHdxFhqe3NlwSo=&amp;center_on_screen=true&amp;float_window=true&amp;height=800&amp;positioning_strategy=center_on_screen&amp;width=950" xr:uid="{00000000-0004-0000-0000-00003D000000}"/>
    <hyperlink ref="P73" r:id="rId645" display="https://my.apps.factset.com/viewer/?_app_id=central_doc_viewer&amp;_dd2=%26f%3Dsld%26c%3Dtrue%26os%3D42448%26oe%3D42454&amp;_doc_docfn=U2FsdGVkX1/7SO1uN4dp5d0y5eAE+Lfr9UI8dq9g5hhHK9XPwdmUbEU+OGP0XOHrlnsW5orfFYmv0ke/VdPqL80gBv0GxahaT0FkvQzRdKk=&amp;center_on_screen=true&amp;float_window=true&amp;height=800&amp;positioning_strategy=center_on_screen&amp;width=950" xr:uid="{00000000-0004-0000-0000-00004D000000}"/>
    <hyperlink ref="P74" r:id="rId646" display="https://my.apps.factset.com/viewer/?_app_id=central_doc_viewer&amp;_dd2=%26f%3Dsld%26c%3Dtrue%26os%3D42914%26oe%3D42920&amp;_doc_docfn=U2FsdGVkX19bGoVyM+Bg6jYIUxF5ReDt1/YspqNfPar071/l5RCnJVkqqjj5C6fRJxLlN1bddf39Ya3ncQbhEY3CoM4tfwi9XSdJDXXVigk=&amp;center_on_screen=true&amp;float_window=true&amp;height=800&amp;positioning_strategy=center_on_screen&amp;width=950" xr:uid="{00000000-0004-0000-0000-000061000000}"/>
    <hyperlink ref="P76" r:id="rId647" display="https://my.apps.factset.com/viewer/?_app_id=central_doc_viewer&amp;_dd2=%26f%3Dsld%26c%3Dtrue%26os%3D43526%26oe%3D43531&amp;_doc_docfn=U2FsdGVkX18fEx7mBTBSIJI5+XEsSSBQsV59saQ7hMDN3wc3n0ZyvKVOWkQk59dh9OALGObwcDRFYXWZkf3TpxPN5FlfKBnrcl6gLdrRxEI=&amp;center_on_screen=true&amp;float_window=true&amp;height=800&amp;positioning_strategy=center_on_screen&amp;width=950" xr:uid="{00000000-0004-0000-0000-00007F000000}"/>
    <hyperlink ref="P77" r:id="rId648" display="https://my.apps.factset.com/viewer/?_app_id=central_doc_viewer&amp;_dd2=%26f%3Dsld%26c%3Dtrue%26os%3D44501%26oe%3D44507&amp;_doc_docfn=U2FsdGVkX18l8p+0V4e5j9xggZik4z5xs2V4DX7MVb38MzU8OdThKxlVfg1w4YFLKDC+2wdpvSHqE9kJQn43itieXn9FwkJnkrBtuICvzGg=&amp;center_on_screen=true&amp;float_window=true&amp;height=800&amp;positioning_strategy=center_on_screen&amp;width=950" xr:uid="{00000000-0004-0000-0000-000093000000}"/>
    <hyperlink ref="P80" r:id="rId649" display="https://my.apps.factset.com/viewer/?_app_id=central_doc_viewer&amp;_dd2=%26f%3Dsld%26c%3Dtrue%26os%3D45008%26oe%3D45014&amp;_doc_docfn=U2FsdGVkX1/SJAll45LyQ6T8lv5YM1t3N7FsKs2/GZQzdZ5qbPL7YKGWAcmPHxqBRntkoNLdV47Yc0EBUgoNx6Kl73DSIKclXY33WzmPbIY=&amp;center_on_screen=true&amp;float_window=true&amp;height=800&amp;positioning_strategy=center_on_screen&amp;width=950" xr:uid="{00000000-0004-0000-0000-0000AC000000}"/>
    <hyperlink ref="P82" r:id="rId650" display="https://my.apps.factset.com/viewer/?_app_id=central_doc_viewer&amp;_dd2=%26f%3Dsld%26c%3Dtrue%26os%3D45499%26oe%3D45504&amp;_doc_docfn=U2FsdGVkX1+SJT4qfDMmcQ53MCBr6Yu+ooJgH5Waq6+9WRXrAoUP1lzofEG0ZreLk9KAVzrFupW9Y1ZRrty9Z88XRT1jPrPdsgq5yA8PXR0=&amp;center_on_screen=true&amp;float_window=true&amp;height=800&amp;positioning_strategy=center_on_screen&amp;width=950" xr:uid="{00000000-0004-0000-0000-0000B8000000}"/>
    <hyperlink ref="P85" r:id="rId651" display="https://my.apps.factset.com/viewer/?_app_id=central_doc_viewer&amp;_dd2=%26f%3Dsld%26c%3Dtrue%26os%3D55656%26oe%3D55665&amp;_doc_docfn=U2FsdGVkX18/orNxFEGd+P3bUMGdQcsah+8JojvXn0dJDUpvry0X6m05NpDMYsib/1Hnog5T1rqbII8mLe0vMhc9bTQwrSgPvKrQvS/z/7c=&amp;center_on_screen=true&amp;float_window=true&amp;height=800&amp;positioning_strategy=center_on_screen&amp;width=950" xr:uid="{00000000-0004-0000-0000-0000D9000000}"/>
    <hyperlink ref="P86" r:id="rId652" display="https://my.apps.factset.com/viewer/?_app_id=central_doc_viewer&amp;_dd2=%26f%3Dsld%26c%3Dtrue%26os%3D51084%26oe%3D51090&amp;_doc_docfn=U2FsdGVkX1+pKKqOzQdXDyrkYdzVGGMd+PmaNg4p2JQV/0Lc4IsSuDHUXJk6aC0OmMX/c8oQHf9ZGhhthWas6jkrlyGnmonuQLiPPDqdrP4=&amp;center_on_screen=true&amp;float_window=true&amp;height=800&amp;positioning_strategy=center_on_screen&amp;width=950" xr:uid="{00000000-0004-0000-0000-0000ED000000}"/>
    <hyperlink ref="P87" r:id="rId653" display="https://my.apps.factset.com/viewer/?_app_id=central_doc_viewer&amp;_dd2=%26f%3Dsld%26c%3Dtrue%26os%3D49110%26oe%3D49116&amp;_doc_docfn=U2FsdGVkX18OjFwbld0Ng8Krx7kPxrSHuWrFiioFo4hpNHmWEkigTKLjoQXWAtQ7uIn8JabOHCrVctxdApA9EOKv0pHb5lykaU8htFmHPbY=&amp;center_on_screen=true&amp;float_window=true&amp;height=800&amp;positioning_strategy=center_on_screen&amp;width=950" xr:uid="{00000000-0004-0000-0000-000001010000}"/>
    <hyperlink ref="P88" r:id="rId654" display="https://my.apps.factset.com/viewer/?_app_id=central_doc_viewer&amp;_dd2=%26f%3Dsld%26c%3Dtrue%26os%3D46668%26oe%3D46674&amp;_doc_docfn=U2FsdGVkX1/Ad+lDu/LjE88iQ2liYX2aRvtepyloWEspzPNCDFxOYqWvdEAvGQ1PP9yIAdHUwsXc7xB8vSp/h2weaxB+Y81/HjrmCv86aMY=&amp;center_on_screen=true&amp;float_window=true&amp;height=800&amp;positioning_strategy=center_on_screen&amp;width=950" xr:uid="{00000000-0004-0000-0000-000015010000}"/>
    <hyperlink ref="P89" r:id="rId655" display="https://my.apps.factset.com/viewer/?_app_id=central_doc_viewer&amp;_dd2=%26f%3Dsld%26c%3Dtrue%26os%3D47149%26oe%3D47155&amp;_doc_docfn=U2FsdGVkX19A/403dgqjmWiy2A3CrnMWWVpeuLiCo6CBvah/DK6u6sbaz34VxVnZvp4/e9DPto0smIJzuX4KfLvX5cSZ1B7f5nOlem78zgY=&amp;center_on_screen=true&amp;float_window=true&amp;height=800&amp;positioning_strategy=center_on_screen&amp;width=950" xr:uid="{00000000-0004-0000-0000-000029010000}"/>
    <hyperlink ref="P93" r:id="rId656" display="https://my.apps.factset.com/viewer/?_app_id=central_doc_viewer&amp;_dd2=%26f%3Dsld%26c%3Dtrue%26os%3D47654%26oe%3D47659&amp;_doc_docfn=U2FsdGVkX19A9n+cbnmjv/VK/QZhSpyHlZUTzuOUd3UkFUXkf2x+YH1I+k6CdEBNehPX6q+HPRYnBWZQrsJhLqrxjyOeRqqB7ImxlWiDr1Q=&amp;center_on_screen=true&amp;float_window=true&amp;height=800&amp;positioning_strategy=center_on_screen&amp;width=950" xr:uid="{00000000-0004-0000-0000-00004B010000}"/>
    <hyperlink ref="P94" r:id="rId657" display="https://my.apps.factset.com/viewer/?_app_id=central_doc_viewer&amp;_dd2=%26f%3Dsld%26c%3Dtrue%26os%3D48157%26oe%3D48162&amp;_doc_docfn=U2FsdGVkX1811JGw0KA0xLXGMarTj4Af6ISULCVgNHPMcJQT/L9tOdm5SGMpqOy1pwVsu7P8ZE0y5odnDvSurUHKcEI5OnPIslBWFZGwIt8=&amp;center_on_screen=true&amp;float_window=true&amp;height=800&amp;positioning_strategy=center_on_screen&amp;width=950" xr:uid="{00000000-0004-0000-0000-000056010000}"/>
    <hyperlink ref="P95" r:id="rId658" display="https://my.apps.factset.com/viewer/?_app_id=central_doc_viewer&amp;_dd2=%26f%3Dsld%26c%3Dtrue%26os%3D48635%26oe%3D48640&amp;_doc_docfn=U2FsdGVkX18ksoDTUkqiulEDYofP0DrQpnsN+x/oh4CdPWkeSKqPM9ShDQjHeVuokNsvOPpogBP6ldyKcTybecfc36KZ6defMcBflUAa7ns=&amp;center_on_screen=true&amp;float_window=true&amp;height=800&amp;positioning_strategy=center_on_screen&amp;width=950" xr:uid="{00000000-0004-0000-0000-00006A010000}"/>
    <hyperlink ref="P97" r:id="rId659" display="https://my.apps.factset.com/viewer/?_app_id=central_doc_viewer&amp;_dd2=%26f%3Dsld%26c%3Dtrue%26os%3D49615%26oe%3D49620&amp;_doc_docfn=U2FsdGVkX19tRkU9Vyilt+80xAj0StX9eatSbgaskqbxiBBlaVUdbea3Q8JBldD/r08KURz/Z/eP0o54tGCPh1/G6bkaRn41GbDNwF6+mbU=&amp;center_on_screen=true&amp;float_window=true&amp;height=800&amp;positioning_strategy=center_on_screen&amp;width=950" xr:uid="{00000000-0004-0000-0000-00007B010000}"/>
    <hyperlink ref="P100" r:id="rId660" display="https://my.apps.factset.com/viewer/?_app_id=central_doc_viewer&amp;_dd2=%26f%3Dsld%26c%3Dtrue%26os%3D50129%26oe%3D50135&amp;_doc_docfn=U2FsdGVkX18lriW6JBrmVNMEo+aqZMjLwav4gEhpS1cUYikq77gpe6VCm5BJEolE/xqoa50tuDisAHTKpW6y/T/rmusqFm0RLe5TZ5h0pnY=&amp;center_on_screen=true&amp;float_window=true&amp;height=800&amp;positioning_strategy=center_on_screen&amp;width=950" xr:uid="{00000000-0004-0000-0000-0000A1010000}"/>
    <hyperlink ref="P101" r:id="rId661" display="https://my.apps.factset.com/viewer/?_app_id=central_doc_viewer&amp;_dd2=%26f%3Dsld%26c%3Dtrue%26os%3D50617%26oe%3D50622&amp;_doc_docfn=U2FsdGVkX18qXPJ9aMFmZ1YxTYy3NCiR6+YBG78GHmlwDMo44HO9SHyYDptKuDXw1JilCSIyO7GT6uXC6QZJtTTBK32fYaNvgePdqr5Hf5Y=&amp;center_on_screen=true&amp;float_window=true&amp;height=800&amp;positioning_strategy=center_on_screen&amp;width=950" xr:uid="{00000000-0004-0000-0000-0000A9010000}"/>
    <hyperlink ref="P104" r:id="rId662" display="https://my.apps.factset.com/viewer/?_app_id=central_doc_viewer&amp;_dd2=%26f%3Dsld%26c%3Dtrue%26os%3D55090%26oe%3D55097&amp;_doc_docfn=U2FsdGVkX19jT+Qbdc+U9pM7iOiULMi92ZdeKJYAiflQ0e328Ogh8MbQ5qCFyaoOAQTtvMmP9j8vD0olLBlADRgVKn/V8t3Tq8fKEznUnhM=&amp;center_on_screen=true&amp;float_window=true&amp;height=800&amp;positioning_strategy=center_on_screen&amp;width=950" xr:uid="{00000000-0004-0000-0000-0000CF010000}"/>
    <hyperlink ref="P105" r:id="rId663" display="https://my.apps.factset.com/viewer/?_app_id=central_doc_viewer&amp;_dd2=%26f%3Dsld%26c%3Dtrue%26os%3D52365%26oe%3D52366&amp;_doc_docfn=U2FsdGVkX19QNqZeEvuKfOr4bwSlAZflYCL4gSLMK2ofy044MqP6E4G5/xQ/I8SW/TDD4yLKMvEDcwsqALGJjYfZM7TB8Nvm+Ar+1DGTklI=&amp;center_on_screen=true&amp;float_window=true&amp;height=800&amp;positioning_strategy=center_on_screen&amp;width=950" xr:uid="{00000000-0004-0000-0000-0000E3010000}"/>
    <hyperlink ref="P106" r:id="rId664" display="https://my.apps.factset.com/viewer/?_app_id=central_doc_viewer&amp;_dd2=%26f%3Dsld%26c%3Dtrue%26os%3D53023%26oe%3D53024&amp;_doc_docfn=U2FsdGVkX1+/Cyaji2pL9rHWyhRJw7pcAzvjffrksTtsUQfyApW1alGsdmk4KyUWZ06Uv5OJc4GvtHro6PA6+sh97+S/yDxLUXen7Ru7azA=&amp;center_on_screen=true&amp;float_window=true&amp;height=800&amp;positioning_strategy=center_on_screen&amp;width=950" xr:uid="{00000000-0004-0000-0000-0000E7010000}"/>
    <hyperlink ref="P108" r:id="rId665" display="https://my.apps.factset.com/viewer/?_app_id=central_doc_viewer&amp;_dd2=%26f%3Dsld%26c%3Dtrue%26os%3D53501%26oe%3D53508&amp;_doc_docfn=U2FsdGVkX18PZXd7tuQb4qyzHDmAQK/OamwS401P/yTzs5g/6rmpirOy+YrxPPSsFcXiFw6zMZmSzF9lxhgiBNB8uuCrUc6tPwTMoZ2calw=&amp;center_on_screen=true&amp;float_window=true&amp;height=800&amp;positioning_strategy=center_on_screen&amp;width=950" xr:uid="{00000000-0004-0000-0000-000004020000}"/>
    <hyperlink ref="P109" r:id="rId666" display="https://my.apps.factset.com/viewer/?_app_id=central_doc_viewer&amp;_dd2=%26f%3Dsld%26c%3Dtrue%26os%3D54004%26oe%3D54010&amp;_doc_docfn=U2FsdGVkX19yOHLM0Wfz3d2+thwTZj0+Pz4shu/cQy964w1escn3D6rGPGdRYUqP9aNAO0mu3A43q9CJPzRDSlMeQTlV2ki6h740e+QUbGw=&amp;center_on_screen=true&amp;float_window=true&amp;height=800&amp;positioning_strategy=center_on_screen&amp;width=950" xr:uid="{00000000-0004-0000-0000-000018020000}"/>
    <hyperlink ref="P110" r:id="rId667" display="https://my.apps.factset.com/viewer/?_app_id=central_doc_viewer&amp;_dd2=%26f%3Dsld%26c%3Dtrue%26os%3D54534%26oe%3D54539&amp;_doc_docfn=U2FsdGVkX19X2BGGn4OI2ObKH42BWeJFdGkFHxYNlUpPDK0FPSii9blQHTcapAjlRBBAOqDgXuui3qBjqHUOoiuq131WPGkFHBVrX9NnqNs=&amp;center_on_screen=true&amp;float_window=true&amp;height=800&amp;positioning_strategy=center_on_screen&amp;width=950" xr:uid="{00000000-0004-0000-0000-00002C020000}"/>
    <hyperlink ref="Q69" r:id="rId668" display="https://my.apps.factset.com/viewer/?_app_id=central_doc_viewer&amp;_dd2=%26f%3Dsld%26c%3Dtrue%26os%3D46415%26oe%3D46422&amp;_doc_docfn=U2FsdGVkX18Y4HrNVbDEFoGN5j33hAsUSVp3+n9GtZSKRgFQBqw/QT/FAXktEdxv0g4g5omwsxZC8SCaL9RYM9wAwow0uck4z409RT+8ap8=&amp;center_on_screen=true&amp;float_window=true&amp;height=800&amp;positioning_strategy=center_on_screen&amp;width=950" xr:uid="{00000000-0004-0000-0000-000000000000}"/>
    <hyperlink ref="Q70" r:id="rId669" display="https://my.apps.factset.com/viewer/?_app_id=central_doc_viewer&amp;_dd2=%26f%3Dsld%26c%3Dtrue%26os%3D44473%26oe%3D44480&amp;_doc_docfn=U2FsdGVkX1/Q5DPIP6qXDYmGu7FnAdyhh0syPRyOScQSfFgXT3tlSKJJsySGmMRI7cgtGIA6+NYMyttYbQVBJgZtDd4FibnX1wi0jIYw1bE=&amp;center_on_screen=true&amp;float_window=true&amp;height=800&amp;positioning_strategy=center_on_screen&amp;width=950" xr:uid="{00000000-0004-0000-0000-000014000000}"/>
    <hyperlink ref="Q71" r:id="rId670" display="https://my.apps.factset.com/viewer/?_app_id=central_doc_viewer&amp;_dd2=%26f%3Dsld%26c%3Dtrue%26os%3D41301%26oe%3D41310&amp;_doc_docfn=U2FsdGVkX1+Qx9QA9bmoX+xoDxHgUwM/sIYhO/JbKfZIPV+kSjphZZ3xxCXTNrkJHjl7IM+RZlqd1lMy7S6UUjEK0nA4DmtkvIXw3qxmc5A=&amp;center_on_screen=true&amp;float_window=true&amp;height=800&amp;positioning_strategy=center_on_screen&amp;width=950" xr:uid="{00000000-0004-0000-0000-000028000000}"/>
    <hyperlink ref="Q72" r:id="rId671" display="https://my.apps.factset.com/viewer/?_app_id=central_doc_viewer&amp;_dd2=%26f%3Dsld%26c%3Dtrue%26os%3D41837%26oe%3D41843&amp;_doc_docfn=U2FsdGVkX1/jiZx+Ou/gKeu7f6NpEx8FBdparVG0r62b8GzOLX8vtJuNRUNhf93yxgjbKWOU4c6i6E1XV8S98i51jreksjsA1W58yYFfaxM=&amp;center_on_screen=true&amp;float_window=true&amp;height=800&amp;positioning_strategy=center_on_screen&amp;width=950" xr:uid="{00000000-0004-0000-0000-00003C000000}"/>
    <hyperlink ref="Q73" r:id="rId672" display="https://my.apps.factset.com/viewer/?_app_id=central_doc_viewer&amp;_dd2=%26f%3Dsld%26c%3Dtrue%26os%3D42448%26oe%3D42454&amp;_doc_docfn=U2FsdGVkX1/4brarSwx09dAjOnrWxWn7MpVFBgVfN9wOv12yOT4YAyYbUKIuvkHLLxEX0jucMJGF4XKcrbZbQusgQZvtW6bP+ZHbaMx9Phs=&amp;center_on_screen=true&amp;float_window=true&amp;height=800&amp;positioning_strategy=center_on_screen&amp;width=950" xr:uid="{00000000-0004-0000-0000-00004C000000}"/>
    <hyperlink ref="Q74" r:id="rId673" display="https://my.apps.factset.com/viewer/?_app_id=central_doc_viewer&amp;_dd2=%26f%3Dsld%26c%3Dtrue%26os%3D42914%26oe%3D42920&amp;_doc_docfn=U2FsdGVkX19MTvj3BCBAxS6luzAH8qvc2DOMLW0jVBAeof+9WzKrE44v9aPxxyjHsHT+eb1mBFJFWSj2zubyF1TbYJPeJvjYZDfeXohmldc=&amp;center_on_screen=true&amp;float_window=true&amp;height=800&amp;positioning_strategy=center_on_screen&amp;width=950" xr:uid="{00000000-0004-0000-0000-000060000000}"/>
    <hyperlink ref="Q75" r:id="rId674" display="https://my.apps.factset.com/viewer/?_app_id=central_doc_viewer&amp;_dd2=%26f%3Dsld%26c%3Dtrue%26os%3D44015%26oe%3D44020&amp;_doc_docfn=U2FsdGVkX18mlxYdQgBGPraDjyxBjFAfqL938CHy9iBM36ldpfPlXd6czAkZxMw42yo+vgXtbo0UV20exnNSD7u/k4DpsTa1iUZccjRMrG0=&amp;center_on_screen=true&amp;float_window=true&amp;height=800&amp;positioning_strategy=center_on_screen&amp;width=950" xr:uid="{00000000-0004-0000-0000-000074000000}"/>
    <hyperlink ref="Q76" r:id="rId675" display="https://my.apps.factset.com/viewer/?_app_id=central_doc_viewer&amp;_dd2=%26f%3Dsld%26c%3Dtrue%26os%3D43525%26oe%3D43530&amp;_doc_docfn=U2FsdGVkX18eAwo/22cx7BTERE6DJ28pYmAEhWx6HEVIWSRdJzJbHfVpvt4NKtAPBbGCTOxJORK9DkOp9jgtq90R0YVNtek+yJxro2ucpDo=&amp;center_on_screen=true&amp;float_window=true&amp;height=800&amp;positioning_strategy=center_on_screen&amp;width=950" xr:uid="{00000000-0004-0000-0000-00007E000000}"/>
    <hyperlink ref="Q77" r:id="rId676" display="https://my.apps.factset.com/viewer/?_app_id=central_doc_viewer&amp;_dd2=%26f%3Dsld%26c%3Dtrue%26os%3D44966%26oe%3D44972&amp;_doc_docfn=U2FsdGVkX1/deYolJyNJHsXSkB2P6xb9YH7BAX3GqjxmAjOHr2CvZlZKLfrWMHE5mQ33/rEHI9Th5UslQY46opFsMDtWag+rUBJ49xipKVM=&amp;center_on_screen=true&amp;float_window=true&amp;height=800&amp;positioning_strategy=center_on_screen&amp;width=950" xr:uid="{00000000-0004-0000-0000-000092000000}"/>
    <hyperlink ref="Q80" r:id="rId677" display="https://my.apps.factset.com/viewer/?_app_id=central_doc_viewer&amp;_dd2=%26f%3Dsld%26c%3Dtrue%26os%3D45473%26oe%3D45479&amp;_doc_docfn=U2FsdGVkX1/QZGnF/iQXjUmFLSCi7+KuSfAdRjFHC4PLLdZWBP3FFJVkeUsIoF/NeRg05ciZe+h2F5Y4nvVciWAe7U9J8+5uQ6WMyhUsmvQ=&amp;center_on_screen=true&amp;float_window=true&amp;height=800&amp;positioning_strategy=center_on_screen&amp;width=950" xr:uid="{00000000-0004-0000-0000-0000AB000000}"/>
    <hyperlink ref="Q82" r:id="rId678" display="https://my.apps.factset.com/viewer/?_app_id=central_doc_viewer&amp;_dd2=%26f%3Dsld%26c%3Dtrue%26os%3D45964%26oe%3D45969&amp;_doc_docfn=U2FsdGVkX1966iXMjxbzI9pqRnUGWn0YPMs/IaFCOFH/WqyZQzExQ1uI3AuATiTYCfn0Fy6hKmaGsyVk2u1ZYk2J90liIutj7TRTiyFHKe8=&amp;center_on_screen=true&amp;float_window=true&amp;height=800&amp;positioning_strategy=center_on_screen&amp;width=950" xr:uid="{00000000-0004-0000-0000-0000B7000000}"/>
    <hyperlink ref="Q85" r:id="rId679" display="https://my.apps.factset.com/viewer/?_app_id=central_doc_viewer&amp;_dd2=%26f%3Dsld%26c%3Dtrue%26os%3D56105%26oe%3D56114&amp;_doc_docfn=U2FsdGVkX18zqmETkispYuCkMDU/RzdHJKv+pgpRq9vMya21Z3+e/7ANEmB8YVQnt4/f+ttlxQsWDlvYAl4e8Gbjvl5fdu/RyHcd02hiAUc=&amp;center_on_screen=true&amp;float_window=true&amp;height=800&amp;positioning_strategy=center_on_screen&amp;width=950" xr:uid="{00000000-0004-0000-0000-0000D8000000}"/>
    <hyperlink ref="Q86" r:id="rId680" display="https://my.apps.factset.com/viewer/?_app_id=central_doc_viewer&amp;_dd2=%26f%3Dsld%26c%3Dtrue%26os%3D51537%26oe%3D51543&amp;_doc_docfn=U2FsdGVkX18pSiMu+DKhZopHC/EiekPhX0/8ePGSm/nY1iSyR14hPFs3f2StH1+dy5VfmdJQYkh44ut/wCQDGMuGIOXu1Rjj4A8xjr5HkE8=&amp;center_on_screen=true&amp;float_window=true&amp;height=800&amp;positioning_strategy=center_on_screen&amp;width=950" xr:uid="{00000000-0004-0000-0000-0000EC000000}"/>
    <hyperlink ref="Q87" r:id="rId681" display="https://my.apps.factset.com/viewer/?_app_id=central_doc_viewer&amp;_dd2=%26f%3Dsld%26c%3Dtrue%26os%3D49565%26oe%3D49571&amp;_doc_docfn=U2FsdGVkX1/p73P14UFG2jy1JVKpDCSqAAldHbPUSHDWZPbzr3sOxf3rCfxWMmIfvviQJ0gUecE5+L9NL58A7mhn57TpxC3i4WJtCj2vJ9A=&amp;center_on_screen=true&amp;float_window=true&amp;height=800&amp;positioning_strategy=center_on_screen&amp;width=950" xr:uid="{00000000-0004-0000-0000-000000010000}"/>
    <hyperlink ref="Q88" r:id="rId682" display="https://my.apps.factset.com/viewer/?_app_id=central_doc_viewer&amp;_dd2=%26f%3Dsld%26c%3Dtrue%26os%3D47133%26oe%3D47139&amp;_doc_docfn=U2FsdGVkX1+XptIxPtXHbbenp7oa+RAs9C5jJRrFYvRKlwtCGsxn9qq7I6kC2fbAA7o4lbYQkh9/PG59SJhLd75NsS1IJ1kHqWG5srCWy5Y=&amp;center_on_screen=true&amp;float_window=true&amp;height=800&amp;positioning_strategy=center_on_screen&amp;width=950" xr:uid="{00000000-0004-0000-0000-000014010000}"/>
    <hyperlink ref="Q89" r:id="rId683" display="https://my.apps.factset.com/viewer/?_app_id=central_doc_viewer&amp;_dd2=%26f%3Dsld%26c%3Dtrue%26os%3D47614%26oe%3D47620&amp;_doc_docfn=U2FsdGVkX18oSBZjrABoXmWjELjv4v8TrxRzOLEXvf3iLjOayoy6wHZTMQ38ppjdy86tl4XioEuG+QADv2wqCnpTYUn7PzEQFL78fhAKkQg=&amp;center_on_screen=true&amp;float_window=true&amp;height=800&amp;positioning_strategy=center_on_screen&amp;width=950" xr:uid="{00000000-0004-0000-0000-000028010000}"/>
    <hyperlink ref="Q93" r:id="rId684" display="https://my.apps.factset.com/viewer/?_app_id=central_doc_viewer&amp;_dd2=%26f%3Dsld%26c%3Dtrue%26os%3D48119%26oe%3D48124&amp;_doc_docfn=U2FsdGVkX1+O6GgIu8Py3D6eEZZlzaAp6YWnIoQtmT8oUTMOmxDzt/sE3mdFZNj+wvWsrwA6qEzqnI8xA1todT0uTjssiHeteDFqUNuLTlM=&amp;center_on_screen=true&amp;float_window=true&amp;height=800&amp;positioning_strategy=center_on_screen&amp;width=950" xr:uid="{00000000-0004-0000-0000-00004A010000}"/>
    <hyperlink ref="Q94" r:id="rId685" display="https://my.apps.factset.com/viewer/?_app_id=central_doc_viewer&amp;_dd2=%26f%3Dsld%26c%3Dtrue%26os%3D48622%26oe%3D48627&amp;_doc_docfn=U2FsdGVkX19m8k0EixwUlr+deARS867Od9jGdg4XyUn737mz3esMKAtI3FLw9HcSoLg7H3CfPpRf8ZAQ44Et03y7hfIM1iKXDa6VTY9bjgA=&amp;center_on_screen=true&amp;float_window=true&amp;height=800&amp;positioning_strategy=center_on_screen&amp;width=950" xr:uid="{00000000-0004-0000-0000-000055010000}"/>
    <hyperlink ref="Q95" r:id="rId686" display="https://my.apps.factset.com/viewer/?_app_id=central_doc_viewer&amp;_dd2=%26f%3Dsld%26c%3Dtrue%26os%3D49094%26oe%3D49095&amp;_doc_docfn=U2FsdGVkX1+BPipDpkPInt337pbIrBzGrhKRAGP8620soRaO4/4UC56TNFq9TAbHT4aIekO5MgSnZUSfeS+lEJGuh+29szZwwfjRHfs8di4=&amp;center_on_screen=true&amp;float_window=true&amp;height=800&amp;positioning_strategy=center_on_screen&amp;width=950" xr:uid="{00000000-0004-0000-0000-000069010000}"/>
    <hyperlink ref="Q97" r:id="rId687" display="https://my.apps.factset.com/viewer/?_app_id=central_doc_viewer&amp;_dd2=%26f%3Dsld%26c%3Dtrue%26os%3D50070%26oe%3D50075&amp;_doc_docfn=U2FsdGVkX1+MOH6WkHi2RhtFHXGIaoTLvJ6vtkIpkrSvJeFL62Zf6XH2ampD8ACeSqJKbmK2jIX64dnXmIaYnt3LRSzLtfemH86L1Y+qBz0=&amp;center_on_screen=true&amp;float_window=true&amp;height=800&amp;positioning_strategy=center_on_screen&amp;width=950" xr:uid="{00000000-0004-0000-0000-00007A010000}"/>
    <hyperlink ref="Q100" r:id="rId688" display="https://my.apps.factset.com/viewer/?_app_id=central_doc_viewer&amp;_dd2=%26f%3Dsld%26c%3Dtrue%26os%3D50583%26oe%3D50588&amp;_doc_docfn=U2FsdGVkX18fd/6hQmLdHHTRXLILPc8bamg3pcg7HrlY2R+J8D48HEx3xT/hT0NJy476a3OwpCUGvhNXoj6QYaKvHkKT1BBuQFXa4JZ+GVw=&amp;center_on_screen=true&amp;float_window=true&amp;height=800&amp;positioning_strategy=center_on_screen&amp;width=950" xr:uid="{00000000-0004-0000-0000-0000A0010000}"/>
    <hyperlink ref="Q101" r:id="rId689" display="https://my.apps.factset.com/viewer/?_app_id=central_doc_viewer&amp;_dd2=%26f%3Dsld%26c%3Dtrue%26os%3D51070%26oe%3D51075&amp;_doc_docfn=U2FsdGVkX1+xXN3mJ65xyBPpWaLtPgiex+8uEg3vw2MP/MBuI/CCly9RL1/5bvB6vNC3/J9gXkTxeRsY1KhplXHiSZe3u0r5Kw3nnF29VW8=&amp;center_on_screen=true&amp;float_window=true&amp;height=800&amp;positioning_strategy=center_on_screen&amp;width=950" xr:uid="{00000000-0004-0000-0000-0000A8010000}"/>
    <hyperlink ref="Q104" r:id="rId690" display="https://my.apps.factset.com/viewer/?_app_id=central_doc_viewer&amp;_dd2=%26f%3Dsld%26c%3Dtrue%26os%3D55539%26oe%3D55546&amp;_doc_docfn=U2FsdGVkX19ZiLHnM42ItY6GMViEHbrvCAY7FrfDf0RaoTdUzw6Klv8rROnKMdeSaeo/32lXQyyM6piINRKnKKisT8fEud2xtADt7Jkgo3E=&amp;center_on_screen=true&amp;float_window=true&amp;height=800&amp;positioning_strategy=center_on_screen&amp;width=950" xr:uid="{00000000-0004-0000-0000-0000CE010000}"/>
    <hyperlink ref="Q105" r:id="rId691" display="https://my.apps.factset.com/viewer/?_app_id=central_doc_viewer&amp;_dd2=%26f%3Dsld%26c%3Dtrue%26os%3D52816%26oe%3D52817&amp;_doc_docfn=U2FsdGVkX195uh+EsrH9CCg7DF64XWR/rbsaKxPb9IhAHcRCz1qxTUJ60nP9IB8Gc/pIjlTGjWaSMJfU2Til+/ExTB/TyoR7BRozp61Nd04=&amp;center_on_screen=true&amp;float_window=true&amp;height=800&amp;positioning_strategy=center_on_screen&amp;width=950" xr:uid="{00000000-0004-0000-0000-0000E2010000}"/>
    <hyperlink ref="Q106" r:id="rId692" display="https://my.apps.factset.com/viewer/?_app_id=central_doc_viewer&amp;_dd2=%26f%3Dsld%26c%3Dtrue%26os%3D53472%26oe%3D53473&amp;_doc_docfn=U2FsdGVkX1/A+HJJe1m1ffaMF6aigXJDLaz48NtibLJuC23HuiC+Ts7PeLtOalEYcZ83u6LpWlBq/EZORDejyTTjlKLW3jzZ39R5Qg8hWNk=&amp;center_on_screen=true&amp;float_window=true&amp;height=800&amp;positioning_strategy=center_on_screen&amp;width=950" xr:uid="{00000000-0004-0000-0000-0000E6010000}"/>
    <hyperlink ref="Q108" r:id="rId693" display="https://my.apps.factset.com/viewer/?_app_id=central_doc_viewer&amp;_dd2=%26f%3Dsld%26c%3Dtrue%26os%3D53950%26oe%3D53957&amp;_doc_docfn=U2FsdGVkX18UHQEASbKoigfoI/M7VUYM7E0dHFeC7dXyn3m2M/cFkwp5Bz27n1X56cCH2NyicCz5y8AZyFzMSqISlclcRMyLmhVY8RSE9DY=&amp;center_on_screen=true&amp;float_window=true&amp;height=800&amp;positioning_strategy=center_on_screen&amp;width=950" xr:uid="{00000000-0004-0000-0000-000003020000}"/>
    <hyperlink ref="Q109" r:id="rId694" display="https://my.apps.factset.com/viewer/?_app_id=central_doc_viewer&amp;_dd2=%26f%3Dsld%26c%3Dtrue%26os%3D54453%26oe%3D54459&amp;_doc_docfn=U2FsdGVkX19t3GiA9weQwXW4wbR6PeACXGOidum9omECJ0YaAohQb5kY12cqienjqGmCP/VPceRK6OdpPa5hFxIlH/GJy5p3ucESM7vUiQ8=&amp;center_on_screen=true&amp;float_window=true&amp;height=800&amp;positioning_strategy=center_on_screen&amp;width=950" xr:uid="{00000000-0004-0000-0000-000017020000}"/>
    <hyperlink ref="Q110" r:id="rId695" display="https://my.apps.factset.com/viewer/?_app_id=central_doc_viewer&amp;_dd2=%26f%3Dsld%26c%3Dtrue%26os%3D54983%26oe%3D54988&amp;_doc_docfn=U2FsdGVkX18c5EA5wdH0G6DEXpO6H9qDWAqNlUiv0K5LEsF1posqeQsbDfJvcd33IrS2OGWGOW2GkQuXnjGpDKjtQayvXq4AaUvWh9KE0Q0=&amp;center_on_screen=true&amp;float_window=true&amp;height=800&amp;positioning_strategy=center_on_screen&amp;width=950" xr:uid="{00000000-0004-0000-0000-00002B020000}"/>
  </hyperlinks>
  <pageMargins left="0.75" right="0.75" top="1" bottom="1" header="0.5" footer="0.5"/>
  <ignoredErrors>
    <ignoredError sqref="N10:N11 I10:I11 I3 N3 T46" formulaRange="1"/>
    <ignoredError sqref="T45 T49:T50 T23 T55 T6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920F7-4B62-49DA-BA1F-FA9EF0080122}">
  <dimension ref="C2:U13"/>
  <sheetViews>
    <sheetView topLeftCell="C1" workbookViewId="0">
      <selection activeCell="R7" sqref="R7"/>
    </sheetView>
  </sheetViews>
  <sheetFormatPr defaultRowHeight="12.5" x14ac:dyDescent="0.25"/>
  <cols>
    <col min="6" max="6" width="11.453125" bestFit="1" customWidth="1"/>
    <col min="7" max="7" width="8.7265625" style="73"/>
    <col min="10" max="10" width="11.453125" bestFit="1" customWidth="1"/>
    <col min="11" max="11" width="8.7265625" style="73"/>
    <col min="14" max="14" width="11.453125" bestFit="1" customWidth="1"/>
    <col min="15" max="15" width="8.7265625" style="73"/>
    <col min="18" max="18" width="11.453125" bestFit="1" customWidth="1"/>
    <col min="19" max="19" width="8.7265625" style="73"/>
  </cols>
  <sheetData>
    <row r="2" spans="3:21" x14ac:dyDescent="0.25">
      <c r="C2" s="7" t="s">
        <v>84</v>
      </c>
      <c r="G2" s="73" t="s">
        <v>89</v>
      </c>
      <c r="K2" s="73" t="s">
        <v>93</v>
      </c>
      <c r="O2" s="73" t="s">
        <v>97</v>
      </c>
      <c r="S2" s="73" t="s">
        <v>105</v>
      </c>
    </row>
    <row r="3" spans="3:21" x14ac:dyDescent="0.25">
      <c r="D3" t="s">
        <v>101</v>
      </c>
      <c r="F3" t="s">
        <v>110</v>
      </c>
      <c r="G3" s="73" t="s">
        <v>106</v>
      </c>
      <c r="H3" t="s">
        <v>84</v>
      </c>
      <c r="J3" t="s">
        <v>110</v>
      </c>
      <c r="K3" s="73" t="s">
        <v>114</v>
      </c>
      <c r="L3" t="s">
        <v>89</v>
      </c>
      <c r="N3" t="s">
        <v>110</v>
      </c>
      <c r="O3" s="73" t="s">
        <v>116</v>
      </c>
      <c r="P3" t="s">
        <v>93</v>
      </c>
      <c r="R3" t="s">
        <v>110</v>
      </c>
      <c r="S3" s="73" t="s">
        <v>121</v>
      </c>
      <c r="T3" t="s">
        <v>97</v>
      </c>
    </row>
    <row r="4" spans="3:21" x14ac:dyDescent="0.25">
      <c r="D4" t="s">
        <v>102</v>
      </c>
      <c r="G4" s="73" t="s">
        <v>111</v>
      </c>
      <c r="H4" t="s">
        <v>85</v>
      </c>
      <c r="K4" s="73" t="s">
        <v>111</v>
      </c>
      <c r="L4" t="s">
        <v>90</v>
      </c>
      <c r="O4" s="73" t="s">
        <v>111</v>
      </c>
      <c r="P4" t="s">
        <v>94</v>
      </c>
      <c r="S4" s="73" t="s">
        <v>124</v>
      </c>
      <c r="T4" t="s">
        <v>98</v>
      </c>
    </row>
    <row r="5" spans="3:21" x14ac:dyDescent="0.25">
      <c r="D5" t="s">
        <v>103</v>
      </c>
      <c r="G5" s="73" t="s">
        <v>111</v>
      </c>
      <c r="H5" t="s">
        <v>86</v>
      </c>
      <c r="K5" s="73" t="s">
        <v>111</v>
      </c>
      <c r="L5" t="s">
        <v>91</v>
      </c>
      <c r="O5" s="73" t="s">
        <v>119</v>
      </c>
      <c r="P5" t="s">
        <v>95</v>
      </c>
      <c r="S5" s="73" t="s">
        <v>125</v>
      </c>
      <c r="T5" t="s">
        <v>99</v>
      </c>
    </row>
    <row r="6" spans="3:21" x14ac:dyDescent="0.25">
      <c r="D6" t="s">
        <v>104</v>
      </c>
      <c r="G6" s="73" t="s">
        <v>112</v>
      </c>
      <c r="H6" t="s">
        <v>87</v>
      </c>
      <c r="K6" s="73" t="s">
        <v>111</v>
      </c>
      <c r="L6" t="s">
        <v>92</v>
      </c>
      <c r="O6" s="73" t="s">
        <v>111</v>
      </c>
      <c r="P6" t="s">
        <v>96</v>
      </c>
      <c r="S6" s="73" t="s">
        <v>217</v>
      </c>
      <c r="T6" t="s">
        <v>100</v>
      </c>
    </row>
    <row r="7" spans="3:21" x14ac:dyDescent="0.25">
      <c r="D7" t="s">
        <v>88</v>
      </c>
      <c r="G7" s="73">
        <v>260.89999999999998</v>
      </c>
      <c r="H7" t="s">
        <v>88</v>
      </c>
      <c r="I7" s="81">
        <f>260.9/254.5-1</f>
        <v>2.5147347740667847E-2</v>
      </c>
      <c r="K7" s="73">
        <v>362.1</v>
      </c>
      <c r="L7" t="s">
        <v>88</v>
      </c>
      <c r="M7" s="81">
        <f>K7/340-1</f>
        <v>6.5000000000000169E-2</v>
      </c>
      <c r="O7" s="73">
        <v>471.9</v>
      </c>
      <c r="P7" t="s">
        <v>88</v>
      </c>
      <c r="Q7" s="81">
        <f>O7/465-1</f>
        <v>1.4838709677419404E-2</v>
      </c>
      <c r="T7" t="s">
        <v>88</v>
      </c>
      <c r="U7">
        <f>590*1.015</f>
        <v>598.84999999999991</v>
      </c>
    </row>
    <row r="9" spans="3:21" x14ac:dyDescent="0.25">
      <c r="D9" t="s">
        <v>101</v>
      </c>
      <c r="F9" t="s">
        <v>109</v>
      </c>
      <c r="G9" s="72" t="s">
        <v>107</v>
      </c>
      <c r="H9" t="s">
        <v>84</v>
      </c>
      <c r="J9" t="s">
        <v>109</v>
      </c>
      <c r="K9" s="73" t="s">
        <v>115</v>
      </c>
      <c r="L9" t="s">
        <v>89</v>
      </c>
      <c r="N9" t="s">
        <v>109</v>
      </c>
      <c r="O9" s="73" t="s">
        <v>117</v>
      </c>
      <c r="P9" t="s">
        <v>93</v>
      </c>
      <c r="R9" t="s">
        <v>109</v>
      </c>
      <c r="S9" s="73" t="s">
        <v>122</v>
      </c>
      <c r="T9" t="s">
        <v>97</v>
      </c>
    </row>
    <row r="10" spans="3:21" x14ac:dyDescent="0.25">
      <c r="D10" t="s">
        <v>102</v>
      </c>
      <c r="G10" s="73" t="s">
        <v>108</v>
      </c>
      <c r="H10" t="s">
        <v>85</v>
      </c>
      <c r="K10" s="73" t="s">
        <v>111</v>
      </c>
      <c r="L10" t="s">
        <v>90</v>
      </c>
      <c r="O10" s="73" t="s">
        <v>111</v>
      </c>
      <c r="P10" t="s">
        <v>94</v>
      </c>
      <c r="S10" s="73" t="s">
        <v>123</v>
      </c>
      <c r="T10" t="s">
        <v>98</v>
      </c>
    </row>
    <row r="11" spans="3:21" x14ac:dyDescent="0.25">
      <c r="D11" t="s">
        <v>103</v>
      </c>
      <c r="G11" s="73" t="s">
        <v>111</v>
      </c>
      <c r="H11" t="s">
        <v>86</v>
      </c>
      <c r="K11" s="73" t="s">
        <v>111</v>
      </c>
      <c r="L11" t="s">
        <v>91</v>
      </c>
      <c r="O11" s="73" t="s">
        <v>118</v>
      </c>
      <c r="P11" t="s">
        <v>95</v>
      </c>
      <c r="S11" s="73" t="s">
        <v>126</v>
      </c>
      <c r="T11" t="s">
        <v>99</v>
      </c>
    </row>
    <row r="12" spans="3:21" x14ac:dyDescent="0.25">
      <c r="D12" t="s">
        <v>104</v>
      </c>
      <c r="G12" s="73" t="s">
        <v>113</v>
      </c>
      <c r="H12" t="s">
        <v>87</v>
      </c>
      <c r="K12" s="73" t="s">
        <v>111</v>
      </c>
      <c r="L12" t="s">
        <v>92</v>
      </c>
      <c r="O12" s="73" t="s">
        <v>120</v>
      </c>
      <c r="P12" t="s">
        <v>96</v>
      </c>
      <c r="T12" t="s">
        <v>100</v>
      </c>
    </row>
    <row r="13" spans="3:21" x14ac:dyDescent="0.25">
      <c r="D13" t="s">
        <v>88</v>
      </c>
      <c r="G13" s="74">
        <v>8</v>
      </c>
      <c r="H13" t="s">
        <v>88</v>
      </c>
      <c r="K13" s="73">
        <v>16.2</v>
      </c>
      <c r="L13" t="s">
        <v>88</v>
      </c>
      <c r="O13" s="73">
        <v>48.3</v>
      </c>
      <c r="P13" t="s">
        <v>88</v>
      </c>
      <c r="T13" t="s">
        <v>88</v>
      </c>
    </row>
  </sheetData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510BE-0D94-4671-A451-DC47A87819CE}">
  <dimension ref="B1:X15"/>
  <sheetViews>
    <sheetView workbookViewId="0">
      <selection activeCell="J14" sqref="J14"/>
    </sheetView>
  </sheetViews>
  <sheetFormatPr defaultRowHeight="12.5" x14ac:dyDescent="0.25"/>
  <cols>
    <col min="2" max="2" width="20.7265625" bestFit="1" customWidth="1"/>
  </cols>
  <sheetData>
    <row r="1" spans="2:24" x14ac:dyDescent="0.25">
      <c r="C1" t="s">
        <v>103</v>
      </c>
      <c r="D1" t="s">
        <v>104</v>
      </c>
      <c r="E1" t="s">
        <v>131</v>
      </c>
      <c r="F1" t="s">
        <v>85</v>
      </c>
      <c r="G1" t="s">
        <v>86</v>
      </c>
      <c r="H1" t="s">
        <v>87</v>
      </c>
      <c r="I1" t="s">
        <v>132</v>
      </c>
      <c r="J1" t="s">
        <v>90</v>
      </c>
      <c r="K1" t="s">
        <v>91</v>
      </c>
      <c r="L1" t="s">
        <v>92</v>
      </c>
      <c r="M1" t="s">
        <v>133</v>
      </c>
      <c r="N1" t="s">
        <v>94</v>
      </c>
      <c r="O1" t="s">
        <v>95</v>
      </c>
      <c r="P1" t="s">
        <v>96</v>
      </c>
      <c r="Q1" t="s">
        <v>134</v>
      </c>
      <c r="R1" t="s">
        <v>98</v>
      </c>
      <c r="S1" t="s">
        <v>99</v>
      </c>
      <c r="T1" t="s">
        <v>100</v>
      </c>
      <c r="U1" t="s">
        <v>135</v>
      </c>
      <c r="V1">
        <v>2025</v>
      </c>
      <c r="W1">
        <v>2026</v>
      </c>
      <c r="X1">
        <v>2027</v>
      </c>
    </row>
    <row r="2" spans="2:24" x14ac:dyDescent="0.25">
      <c r="B2" t="s">
        <v>128</v>
      </c>
      <c r="C2">
        <v>14000</v>
      </c>
      <c r="D2">
        <v>16000</v>
      </c>
      <c r="F2">
        <v>16500</v>
      </c>
      <c r="G2">
        <v>17250</v>
      </c>
      <c r="H2">
        <v>18000</v>
      </c>
      <c r="J2">
        <v>21000</v>
      </c>
      <c r="K2">
        <v>21500</v>
      </c>
      <c r="L2">
        <v>22000</v>
      </c>
      <c r="M2">
        <v>22000</v>
      </c>
      <c r="N2">
        <v>22000</v>
      </c>
      <c r="O2">
        <v>24000</v>
      </c>
      <c r="P2">
        <v>24000</v>
      </c>
      <c r="Q2">
        <v>24000</v>
      </c>
      <c r="R2">
        <v>24000</v>
      </c>
      <c r="S2">
        <v>24000</v>
      </c>
      <c r="X2">
        <v>32000</v>
      </c>
    </row>
    <row r="3" spans="2:24" x14ac:dyDescent="0.25">
      <c r="B3" t="s">
        <v>136</v>
      </c>
      <c r="C3">
        <v>200</v>
      </c>
      <c r="D3">
        <v>200</v>
      </c>
      <c r="F3">
        <v>200</v>
      </c>
      <c r="G3">
        <v>225</v>
      </c>
      <c r="H3">
        <v>225</v>
      </c>
      <c r="J3">
        <v>-300</v>
      </c>
      <c r="K3" s="73" t="s">
        <v>137</v>
      </c>
      <c r="L3" s="73" t="s">
        <v>137</v>
      </c>
      <c r="M3" s="73" t="s">
        <v>137</v>
      </c>
      <c r="N3" s="73" t="s">
        <v>137</v>
      </c>
      <c r="O3" s="73" t="s">
        <v>137</v>
      </c>
      <c r="P3" s="73" t="s">
        <v>137</v>
      </c>
      <c r="Q3" s="73" t="s">
        <v>137</v>
      </c>
      <c r="R3" s="73" t="s">
        <v>137</v>
      </c>
      <c r="S3" s="73" t="s">
        <v>138</v>
      </c>
      <c r="X3">
        <v>550</v>
      </c>
    </row>
    <row r="5" spans="2:24" x14ac:dyDescent="0.25">
      <c r="B5" t="s">
        <v>129</v>
      </c>
      <c r="C5" s="83">
        <v>0.95</v>
      </c>
      <c r="D5" s="83">
        <v>0.98</v>
      </c>
      <c r="F5" s="83">
        <v>0.98</v>
      </c>
      <c r="G5" s="83">
        <v>0.98</v>
      </c>
      <c r="H5" s="83">
        <v>0.98</v>
      </c>
      <c r="N5" s="83">
        <v>0.98</v>
      </c>
      <c r="O5" s="83">
        <v>0.98</v>
      </c>
      <c r="P5" s="83">
        <v>0.98</v>
      </c>
      <c r="S5" s="81">
        <v>0.96799999999999997</v>
      </c>
    </row>
    <row r="6" spans="2:24" x14ac:dyDescent="0.25">
      <c r="B6" t="s">
        <v>130</v>
      </c>
      <c r="C6" s="81">
        <v>2.5000000000000001E-2</v>
      </c>
      <c r="D6" s="81">
        <v>3.5999999999999997E-2</v>
      </c>
      <c r="F6" s="81">
        <v>4.1000000000000002E-2</v>
      </c>
      <c r="G6" s="81">
        <v>4.4999999999999998E-2</v>
      </c>
      <c r="H6" s="81">
        <v>4.4999999999999998E-2</v>
      </c>
      <c r="N6" s="81">
        <v>7.0000000000000007E-2</v>
      </c>
      <c r="O6" s="81">
        <v>7.0000000000000007E-2</v>
      </c>
      <c r="P6" s="81">
        <v>7.0000000000000007E-2</v>
      </c>
      <c r="S6" s="81">
        <v>8.2000000000000003E-2</v>
      </c>
    </row>
    <row r="14" spans="2:24" x14ac:dyDescent="0.25">
      <c r="J14" s="81">
        <f>72/131</f>
        <v>0.54961832061068705</v>
      </c>
    </row>
    <row r="15" spans="2:24" x14ac:dyDescent="0.25">
      <c r="J15" s="81">
        <f>31.5/131</f>
        <v>0.24045801526717558</v>
      </c>
    </row>
  </sheetData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966E8-A0DE-4B66-ABC6-638F4DAB5FAF}">
  <dimension ref="A1:W24"/>
  <sheetViews>
    <sheetView workbookViewId="0">
      <pane xSplit="1" topLeftCell="J1" activePane="topRight" state="frozen"/>
      <selection pane="topRight" activeCell="Q17" sqref="Q17"/>
    </sheetView>
  </sheetViews>
  <sheetFormatPr defaultRowHeight="12.5" x14ac:dyDescent="0.25"/>
  <cols>
    <col min="1" max="1" width="55.6328125" bestFit="1" customWidth="1"/>
    <col min="2" max="4" width="10.6328125" customWidth="1"/>
    <col min="5" max="8" width="10.6328125" style="16" customWidth="1"/>
    <col min="9" max="9" width="10.6328125" customWidth="1"/>
    <col min="10" max="13" width="10.6328125" style="16" customWidth="1"/>
    <col min="14" max="14" width="10.6328125" customWidth="1"/>
    <col min="15" max="16" width="10.6328125" style="16" customWidth="1"/>
    <col min="17" max="18" width="10.6328125" style="92" customWidth="1"/>
    <col min="19" max="22" width="10.6328125" style="93" customWidth="1"/>
  </cols>
  <sheetData>
    <row r="1" spans="1:22" x14ac:dyDescent="0.25">
      <c r="B1" s="88" t="s">
        <v>101</v>
      </c>
      <c r="C1" s="88" t="s">
        <v>84</v>
      </c>
      <c r="D1" s="88" t="s">
        <v>89</v>
      </c>
      <c r="E1" s="89" t="s">
        <v>90</v>
      </c>
      <c r="F1" s="89" t="s">
        <v>91</v>
      </c>
      <c r="G1" s="89" t="s">
        <v>92</v>
      </c>
      <c r="H1" s="89" t="s">
        <v>133</v>
      </c>
      <c r="I1" s="88" t="s">
        <v>93</v>
      </c>
      <c r="J1" s="89" t="s">
        <v>94</v>
      </c>
      <c r="K1" s="89" t="s">
        <v>95</v>
      </c>
      <c r="L1" s="89" t="s">
        <v>96</v>
      </c>
      <c r="M1" s="89" t="s">
        <v>134</v>
      </c>
      <c r="N1" s="88" t="s">
        <v>97</v>
      </c>
      <c r="O1" s="89" t="s">
        <v>98</v>
      </c>
      <c r="P1" s="89" t="s">
        <v>99</v>
      </c>
      <c r="Q1" s="90" t="s">
        <v>100</v>
      </c>
      <c r="R1" s="90" t="s">
        <v>135</v>
      </c>
      <c r="S1" s="91" t="s">
        <v>105</v>
      </c>
      <c r="T1" s="91" t="s">
        <v>155</v>
      </c>
      <c r="U1" s="91" t="s">
        <v>156</v>
      </c>
      <c r="V1" s="91" t="s">
        <v>157</v>
      </c>
    </row>
    <row r="2" spans="1:22" x14ac:dyDescent="0.25">
      <c r="A2" t="s">
        <v>153</v>
      </c>
      <c r="B2" s="85">
        <f>'VITL-US'!C18</f>
        <v>140.733002</v>
      </c>
      <c r="C2" s="85">
        <f>'VITL-US'!D18</f>
        <v>214.279999</v>
      </c>
      <c r="D2" s="85">
        <f>'VITL-US'!E18</f>
        <v>260.90100100000001</v>
      </c>
      <c r="E2" s="75">
        <v>77.057998999999995</v>
      </c>
      <c r="F2" s="75">
        <v>82.870002999999997</v>
      </c>
      <c r="G2" s="75">
        <v>92.040001000000004</v>
      </c>
      <c r="H2" s="75">
        <v>110.081001</v>
      </c>
      <c r="I2" s="82">
        <v>362.04998799999998</v>
      </c>
      <c r="J2" s="75">
        <v>119.171997</v>
      </c>
      <c r="K2" s="75">
        <v>106.44499999999999</v>
      </c>
      <c r="L2" s="75">
        <v>110.429001</v>
      </c>
      <c r="M2" s="75">
        <v>135.81100499999999</v>
      </c>
      <c r="N2" s="82">
        <v>471.85699499999998</v>
      </c>
      <c r="O2" s="75">
        <v>147.929001</v>
      </c>
      <c r="P2" s="75">
        <v>147.38800000000001</v>
      </c>
      <c r="Q2" s="97">
        <f>'VITL-US'!R3</f>
        <v>136.44172880000002</v>
      </c>
      <c r="R2" s="97">
        <f>'VITL-US'!S3</f>
        <v>165.41717119999996</v>
      </c>
      <c r="S2" s="98">
        <f>'VITL-US'!T3</f>
        <v>588.11090000000002</v>
      </c>
      <c r="T2" s="98">
        <f>'VITL-US'!U3</f>
        <v>726.31696149999993</v>
      </c>
      <c r="U2" s="98">
        <f>'VITL-US'!V3</f>
        <v>886.10669302999986</v>
      </c>
      <c r="V2" s="98">
        <f>'VITL-US'!W3</f>
        <v>1098.7722993571999</v>
      </c>
    </row>
    <row r="3" spans="1:22" x14ac:dyDescent="0.25">
      <c r="B3" s="85"/>
      <c r="C3" s="85"/>
      <c r="D3" s="85"/>
      <c r="E3" s="75"/>
      <c r="F3" s="75"/>
      <c r="G3" s="75"/>
      <c r="H3" s="75"/>
      <c r="I3" s="82"/>
      <c r="J3" s="75"/>
      <c r="K3" s="75"/>
      <c r="L3" s="75"/>
      <c r="M3" s="75"/>
      <c r="N3" s="82"/>
      <c r="O3" s="75"/>
      <c r="P3" s="75"/>
    </row>
    <row r="4" spans="1:22" x14ac:dyDescent="0.25">
      <c r="B4" s="85"/>
      <c r="C4" s="85"/>
      <c r="D4" s="85"/>
      <c r="E4" s="75"/>
      <c r="F4" s="75"/>
      <c r="G4" s="75"/>
      <c r="H4" s="75"/>
      <c r="I4" s="82"/>
      <c r="J4" s="75"/>
      <c r="K4" s="75"/>
      <c r="L4" s="75"/>
      <c r="M4" s="75"/>
      <c r="N4" s="82"/>
      <c r="O4" s="75"/>
      <c r="P4" s="75"/>
    </row>
    <row r="5" spans="1:22" x14ac:dyDescent="0.25">
      <c r="A5" t="s">
        <v>145</v>
      </c>
      <c r="B5" s="85">
        <v>3.3119999999999998</v>
      </c>
      <c r="C5" s="85">
        <v>8.8840000000000003</v>
      </c>
      <c r="D5" s="85">
        <v>2.3820000000000001</v>
      </c>
      <c r="E5" s="84">
        <v>-1.538</v>
      </c>
      <c r="F5" s="84">
        <v>0.192</v>
      </c>
      <c r="G5" s="84">
        <v>0.71099999999999997</v>
      </c>
      <c r="H5" s="84">
        <f>I5-SUM(E5:G5)</f>
        <v>1.8650000000000002</v>
      </c>
      <c r="I5" s="85">
        <v>1.23</v>
      </c>
      <c r="J5" s="84">
        <v>7.15</v>
      </c>
      <c r="K5" s="84">
        <v>6.6829999999999998</v>
      </c>
      <c r="L5" s="84">
        <v>4.5229999999999997</v>
      </c>
      <c r="M5" s="84">
        <f>N5-SUM(J5:L5)</f>
        <v>7.2099999999999973</v>
      </c>
      <c r="N5" s="85">
        <v>25.565999999999999</v>
      </c>
      <c r="O5" s="84">
        <v>19.023</v>
      </c>
      <c r="P5" s="84">
        <v>16.338999999999999</v>
      </c>
      <c r="Q5" s="114">
        <f>'VITL-US'!R55</f>
        <v>7.7829828854959535</v>
      </c>
      <c r="R5" s="97">
        <f>'VITL-US'!S55</f>
        <v>9.8032633007720982</v>
      </c>
      <c r="S5" s="98">
        <f>'VITL-US'!T55</f>
        <v>52.948247186268048</v>
      </c>
      <c r="T5" s="98">
        <f ca="1">'VITL-US'!U55</f>
        <v>53.265364929998761</v>
      </c>
      <c r="U5" s="98">
        <f ca="1">'VITL-US'!V55</f>
        <v>64.774377826304061</v>
      </c>
      <c r="V5" s="98">
        <f ca="1">'VITL-US'!W55</f>
        <v>95.431058170655476</v>
      </c>
    </row>
    <row r="6" spans="1:22" x14ac:dyDescent="0.25">
      <c r="A6" t="s">
        <v>146</v>
      </c>
      <c r="B6" s="85">
        <v>1.921</v>
      </c>
      <c r="C6" s="85">
        <v>2.5499999999999998</v>
      </c>
      <c r="D6" s="85">
        <v>3.54</v>
      </c>
      <c r="E6" s="84">
        <v>0.90700000000000003</v>
      </c>
      <c r="F6" s="84">
        <v>1.339</v>
      </c>
      <c r="G6" s="84">
        <v>1.6459999999999999</v>
      </c>
      <c r="H6" s="84">
        <f t="shared" ref="H6:H17" si="0">I6-SUM(E6:G6)</f>
        <v>1.8690000000000002</v>
      </c>
      <c r="I6" s="85">
        <v>5.7610000000000001</v>
      </c>
      <c r="J6" s="84">
        <v>2.14</v>
      </c>
      <c r="K6" s="84">
        <v>2.2970000000000002</v>
      </c>
      <c r="L6" s="84">
        <v>2.86</v>
      </c>
      <c r="M6" s="84">
        <f t="shared" ref="M6:M17" si="1">N6-SUM(J6:L6)</f>
        <v>3.1929999999999996</v>
      </c>
      <c r="N6" s="85">
        <v>10.49</v>
      </c>
      <c r="O6" s="84">
        <v>3.2109999999999999</v>
      </c>
      <c r="P6" s="84">
        <v>3.2879999999999998</v>
      </c>
      <c r="Q6" s="97">
        <f>Q7*Q2</f>
        <v>4.0932518640000009</v>
      </c>
      <c r="R6" s="97">
        <f>R7*R2</f>
        <v>4.6316807935999993</v>
      </c>
      <c r="S6" s="98">
        <f>SUM(O6:R6)</f>
        <v>15.223932657600001</v>
      </c>
      <c r="T6" s="98">
        <f>T7*T2</f>
        <v>21.789508844999997</v>
      </c>
      <c r="U6" s="98">
        <f>U7*U2</f>
        <v>26.583200790899994</v>
      </c>
      <c r="V6" s="98">
        <f>V2*V7</f>
        <v>32.963168980715999</v>
      </c>
    </row>
    <row r="7" spans="1:22" s="26" customFormat="1" ht="11.5" x14ac:dyDescent="0.25">
      <c r="A7" s="26" t="s">
        <v>203</v>
      </c>
      <c r="B7" s="86">
        <f>B6/B2</f>
        <v>1.3649961080202069E-2</v>
      </c>
      <c r="C7" s="86">
        <f t="shared" ref="C7:P7" si="2">C6/C2</f>
        <v>1.1900317397332076E-2</v>
      </c>
      <c r="D7" s="86">
        <f t="shared" si="2"/>
        <v>1.3568364960010253E-2</v>
      </c>
      <c r="E7" s="87">
        <f t="shared" si="2"/>
        <v>1.1770354950431558E-2</v>
      </c>
      <c r="F7" s="87">
        <f t="shared" si="2"/>
        <v>1.615783699199335E-2</v>
      </c>
      <c r="G7" s="87">
        <f t="shared" si="2"/>
        <v>1.7883528706176349E-2</v>
      </c>
      <c r="H7" s="87">
        <f t="shared" si="2"/>
        <v>1.6978406655295587E-2</v>
      </c>
      <c r="I7" s="86">
        <f t="shared" si="2"/>
        <v>1.5912167355188533E-2</v>
      </c>
      <c r="J7" s="103">
        <f t="shared" si="2"/>
        <v>1.7957238729497838E-2</v>
      </c>
      <c r="K7" s="103">
        <f t="shared" si="2"/>
        <v>2.1579219315139276E-2</v>
      </c>
      <c r="L7" s="103">
        <f t="shared" si="2"/>
        <v>2.5898993689166851E-2</v>
      </c>
      <c r="M7" s="103">
        <f t="shared" si="2"/>
        <v>2.3510613149501397E-2</v>
      </c>
      <c r="N7" s="86">
        <f t="shared" si="2"/>
        <v>2.2231311840571529E-2</v>
      </c>
      <c r="O7" s="103">
        <f t="shared" si="2"/>
        <v>2.1706358985010651E-2</v>
      </c>
      <c r="P7" s="103">
        <f t="shared" si="2"/>
        <v>2.2308464732542676E-2</v>
      </c>
      <c r="Q7" s="103">
        <v>0.03</v>
      </c>
      <c r="R7" s="103">
        <v>2.8000000000000001E-2</v>
      </c>
      <c r="S7" s="124">
        <f>S6/S2</f>
        <v>2.588615966410417E-2</v>
      </c>
      <c r="T7" s="124">
        <v>0.03</v>
      </c>
      <c r="U7" s="124">
        <v>0.03</v>
      </c>
      <c r="V7" s="124">
        <v>0.03</v>
      </c>
    </row>
    <row r="8" spans="1:22" x14ac:dyDescent="0.25">
      <c r="A8" t="s">
        <v>147</v>
      </c>
      <c r="B8" s="85">
        <v>1.0289999999999999</v>
      </c>
      <c r="C8" s="85">
        <v>2.5089999999999999</v>
      </c>
      <c r="D8" s="85">
        <v>4.4400000000000004</v>
      </c>
      <c r="E8" s="84">
        <v>1.296</v>
      </c>
      <c r="F8" s="84">
        <v>1.633</v>
      </c>
      <c r="G8" s="84">
        <v>1.569</v>
      </c>
      <c r="H8" s="84">
        <f t="shared" si="0"/>
        <v>1.5419999999999998</v>
      </c>
      <c r="I8" s="85">
        <v>6.04</v>
      </c>
      <c r="J8" s="84">
        <v>2.2410000000000001</v>
      </c>
      <c r="K8" s="84">
        <v>1.446</v>
      </c>
      <c r="L8" s="84">
        <v>1.8149999999999999</v>
      </c>
      <c r="M8" s="84">
        <f t="shared" si="1"/>
        <v>1.9149999999999991</v>
      </c>
      <c r="N8" s="85">
        <v>7.4169999999999998</v>
      </c>
      <c r="O8" s="84">
        <v>1.982</v>
      </c>
      <c r="P8" s="84">
        <v>2.9159999999999999</v>
      </c>
      <c r="Q8" s="97">
        <f>Q9*Q2</f>
        <v>2.2512885252000006</v>
      </c>
      <c r="R8" s="97">
        <f>R9*R2</f>
        <v>2.2331318111999994</v>
      </c>
      <c r="S8" s="99">
        <f>SUM(O8:R8)</f>
        <v>9.3824203363999992</v>
      </c>
      <c r="T8" s="123">
        <f ca="1">T9*'VITL-US'!U18</f>
        <v>11.981330972532659</v>
      </c>
      <c r="U8" s="123">
        <f ca="1">U9*'VITL-US'!V18</f>
        <v>14.130391158684999</v>
      </c>
      <c r="V8" s="123">
        <f ca="1">V9*'VITL-US'!W18</f>
        <v>17.4583670500942</v>
      </c>
    </row>
    <row r="9" spans="1:22" s="26" customFormat="1" ht="11.5" x14ac:dyDescent="0.25">
      <c r="A9" s="26" t="s">
        <v>154</v>
      </c>
      <c r="B9" s="86">
        <f t="shared" ref="B9:P9" si="3">B8/B2</f>
        <v>7.3117178300509782E-3</v>
      </c>
      <c r="C9" s="86">
        <f t="shared" si="3"/>
        <v>1.1708978960747522E-2</v>
      </c>
      <c r="D9" s="86">
        <f t="shared" si="3"/>
        <v>1.7017949271877268E-2</v>
      </c>
      <c r="E9" s="87">
        <f t="shared" si="3"/>
        <v>1.6818500568643108E-2</v>
      </c>
      <c r="F9" s="87">
        <f t="shared" si="3"/>
        <v>1.9705562216523632E-2</v>
      </c>
      <c r="G9" s="87">
        <f t="shared" si="3"/>
        <v>1.704693592952047E-2</v>
      </c>
      <c r="H9" s="87">
        <f t="shared" si="3"/>
        <v>1.4007866807097801E-2</v>
      </c>
      <c r="I9" s="86">
        <f t="shared" si="3"/>
        <v>1.6682779174681261E-2</v>
      </c>
      <c r="J9" s="87">
        <f t="shared" si="3"/>
        <v>1.8804753267665727E-2</v>
      </c>
      <c r="K9" s="87">
        <f t="shared" si="3"/>
        <v>1.3584480248015408E-2</v>
      </c>
      <c r="L9" s="87">
        <f t="shared" si="3"/>
        <v>1.6435899841202039E-2</v>
      </c>
      <c r="M9" s="87">
        <f t="shared" si="3"/>
        <v>1.4100477350859742E-2</v>
      </c>
      <c r="N9" s="86">
        <f t="shared" si="3"/>
        <v>1.5718745464396475E-2</v>
      </c>
      <c r="O9" s="87">
        <f t="shared" si="3"/>
        <v>1.3398319373494587E-2</v>
      </c>
      <c r="P9" s="87">
        <f t="shared" si="3"/>
        <v>1.9784514343094417E-2</v>
      </c>
      <c r="Q9" s="96">
        <v>1.6500000000000001E-2</v>
      </c>
      <c r="R9" s="96">
        <v>1.35E-2</v>
      </c>
      <c r="S9" s="100">
        <f>S8/S2</f>
        <v>1.5953488256041502E-2</v>
      </c>
      <c r="T9" s="100">
        <v>1.5976019885242609E-2</v>
      </c>
      <c r="U9" s="100">
        <v>1.55E-2</v>
      </c>
      <c r="V9" s="100">
        <v>1.55E-2</v>
      </c>
    </row>
    <row r="10" spans="1:22" x14ac:dyDescent="0.25">
      <c r="A10" t="s">
        <v>148</v>
      </c>
      <c r="B10" s="85">
        <v>1.1060000000000001</v>
      </c>
      <c r="C10" s="85">
        <v>2.77</v>
      </c>
      <c r="D10" s="85">
        <v>-2.028</v>
      </c>
      <c r="E10" s="84">
        <v>-2.3769999999999998</v>
      </c>
      <c r="F10" s="84">
        <v>0.68</v>
      </c>
      <c r="G10" s="84">
        <v>1.4650000000000001</v>
      </c>
      <c r="H10" s="84">
        <f t="shared" si="0"/>
        <v>1.8329999999999995</v>
      </c>
      <c r="I10" s="85">
        <v>1.601</v>
      </c>
      <c r="J10" s="84">
        <v>2.5219999999999998</v>
      </c>
      <c r="K10" s="84">
        <v>1.2290000000000001</v>
      </c>
      <c r="L10" s="84">
        <v>0.53300000000000003</v>
      </c>
      <c r="M10" s="84">
        <f t="shared" si="1"/>
        <v>2.351</v>
      </c>
      <c r="N10" s="85">
        <v>6.6349999999999998</v>
      </c>
      <c r="O10" s="84">
        <v>5.702</v>
      </c>
      <c r="P10" s="84">
        <v>1.772</v>
      </c>
      <c r="Q10" s="97">
        <f>-'VITL-US'!R52</f>
        <v>2.8061094757230309</v>
      </c>
      <c r="R10" s="97">
        <f>-'VITL-US'!S52</f>
        <v>2.6849702033961798</v>
      </c>
      <c r="S10" s="98">
        <f>-'VITL-US'!T52</f>
        <v>12.96507967911921</v>
      </c>
      <c r="T10" s="98">
        <f ca="1">-'VITL-US'!U52</f>
        <v>13.31634123249969</v>
      </c>
      <c r="U10" s="98">
        <f ca="1">-'VITL-US'!V52</f>
        <v>16.193594456576019</v>
      </c>
      <c r="V10" s="98">
        <f ca="1">-'VITL-US'!W52</f>
        <v>23.857764542663872</v>
      </c>
    </row>
    <row r="11" spans="1:22" x14ac:dyDescent="0.25">
      <c r="A11" t="s">
        <v>10</v>
      </c>
      <c r="B11" s="85">
        <v>0.34899999999999998</v>
      </c>
      <c r="C11" s="85">
        <v>0.48799999999999999</v>
      </c>
      <c r="D11" s="85">
        <v>5.1999999999999998E-2</v>
      </c>
      <c r="E11" s="84">
        <v>8.0000000000000002E-3</v>
      </c>
      <c r="F11" s="84">
        <v>7.0000000000000001E-3</v>
      </c>
      <c r="G11" s="84">
        <v>1.2E-2</v>
      </c>
      <c r="H11" s="84">
        <f t="shared" si="0"/>
        <v>8.7000000000000008E-2</v>
      </c>
      <c r="I11" s="85">
        <v>0.114</v>
      </c>
      <c r="J11" s="84">
        <v>0.13900000000000001</v>
      </c>
      <c r="K11" s="84">
        <v>0.13600000000000001</v>
      </c>
      <c r="L11" s="84">
        <v>0.23799999999999999</v>
      </c>
      <c r="M11" s="84">
        <f t="shared" si="1"/>
        <v>0.26900000000000002</v>
      </c>
      <c r="N11" s="85">
        <v>0.78200000000000003</v>
      </c>
      <c r="O11" s="84">
        <v>0.255</v>
      </c>
      <c r="P11" s="84">
        <v>0.25700000000000001</v>
      </c>
      <c r="Q11" s="97">
        <f>-'VITL-US'!R40</f>
        <v>0.44974999999999998</v>
      </c>
      <c r="R11" s="97">
        <f>-'VITL-US'!S40</f>
        <v>0.50644117647058828</v>
      </c>
      <c r="S11" s="98">
        <f>-'VITL-US'!T40</f>
        <v>1.4681911764705884</v>
      </c>
      <c r="T11" s="98">
        <f>-'VITL-US'!U40</f>
        <v>2.6427441176470592</v>
      </c>
      <c r="U11" s="98">
        <f>-'VITL-US'!V40</f>
        <v>4.4926650000000006</v>
      </c>
      <c r="V11" s="98">
        <f>-'VITL-US'!W40</f>
        <v>7.6375305000000004</v>
      </c>
    </row>
    <row r="12" spans="1:22" x14ac:dyDescent="0.25">
      <c r="A12" t="s">
        <v>12</v>
      </c>
      <c r="B12" s="85">
        <v>-0.18099999999999999</v>
      </c>
      <c r="C12" s="85">
        <v>-9.7000000000000003E-2</v>
      </c>
      <c r="D12" s="85">
        <v>-0.38100000000000001</v>
      </c>
      <c r="E12" s="84">
        <v>-0.13</v>
      </c>
      <c r="F12" s="84">
        <v>-0.21</v>
      </c>
      <c r="G12" s="84">
        <v>-0.312</v>
      </c>
      <c r="H12" s="84">
        <f>I12-SUM(E12:G12)</f>
        <v>-0.34000000000000008</v>
      </c>
      <c r="I12" s="85">
        <v>-0.99199999999999999</v>
      </c>
      <c r="J12" s="84">
        <v>-0.34</v>
      </c>
      <c r="K12" s="84">
        <v>-0.45</v>
      </c>
      <c r="L12" s="84">
        <v>-0.70699999999999996</v>
      </c>
      <c r="M12" s="84">
        <f>N12-SUM(J12:L12)</f>
        <v>-1.0449999999999999</v>
      </c>
      <c r="N12" s="85">
        <v>-2.5419999999999998</v>
      </c>
      <c r="O12" s="84">
        <v>-1.0880000000000001</v>
      </c>
      <c r="P12" s="84">
        <v>-1.3160000000000001</v>
      </c>
      <c r="Q12" s="97">
        <f>-'VITL-US'!R44</f>
        <v>-2.121</v>
      </c>
      <c r="R12" s="97">
        <f>-'VITL-US'!S44</f>
        <v>-3.3408000000000002</v>
      </c>
      <c r="S12" s="98">
        <f>-'VITL-US'!T44</f>
        <v>-7.8658000000000001</v>
      </c>
      <c r="T12" s="98">
        <f>-'VITL-US'!U44</f>
        <v>-11.7987</v>
      </c>
      <c r="U12" s="98">
        <f>-'VITL-US'!V44</f>
        <v>-15.33831</v>
      </c>
      <c r="V12" s="98">
        <f>-'VITL-US'!W44</f>
        <v>-18.405971999999998</v>
      </c>
    </row>
    <row r="13" spans="1:22" x14ac:dyDescent="0.25">
      <c r="A13" t="s">
        <v>149</v>
      </c>
      <c r="B13" s="85">
        <v>7.0000000000000007E-2</v>
      </c>
      <c r="C13" s="85">
        <v>-0.33300000000000002</v>
      </c>
      <c r="D13" s="85">
        <v>4.3999999999999997E-2</v>
      </c>
      <c r="E13" s="84">
        <v>7.0000000000000001E-3</v>
      </c>
      <c r="F13" s="84">
        <v>1.2E-2</v>
      </c>
      <c r="G13" s="84">
        <v>0</v>
      </c>
      <c r="H13" s="84">
        <f>I13-SUM(E13:G13)</f>
        <v>0</v>
      </c>
      <c r="I13" s="85">
        <v>1.9E-2</v>
      </c>
      <c r="J13" s="84">
        <v>0</v>
      </c>
      <c r="K13" s="84">
        <v>0</v>
      </c>
      <c r="L13" s="84">
        <v>0</v>
      </c>
      <c r="M13" s="84">
        <f>N13-SUM(J13:L13)</f>
        <v>0</v>
      </c>
      <c r="N13" s="85">
        <v>0</v>
      </c>
      <c r="O13" s="84">
        <v>0</v>
      </c>
      <c r="P13" s="84">
        <v>0</v>
      </c>
      <c r="Q13" s="97">
        <v>0</v>
      </c>
      <c r="R13" s="97">
        <v>0</v>
      </c>
      <c r="S13" s="98">
        <v>0</v>
      </c>
      <c r="T13" s="98">
        <v>0</v>
      </c>
      <c r="U13" s="98">
        <v>0</v>
      </c>
      <c r="V13" s="98">
        <v>0</v>
      </c>
    </row>
    <row r="14" spans="1:22" x14ac:dyDescent="0.25">
      <c r="A14" t="s">
        <v>152</v>
      </c>
      <c r="B14" s="85">
        <v>-1.2</v>
      </c>
      <c r="C14" s="85">
        <v>-0.02</v>
      </c>
      <c r="D14" s="85">
        <v>0</v>
      </c>
      <c r="E14" s="84">
        <v>0</v>
      </c>
      <c r="F14" s="84">
        <v>0</v>
      </c>
      <c r="G14" s="84">
        <v>0</v>
      </c>
      <c r="H14" s="84">
        <f t="shared" si="0"/>
        <v>0</v>
      </c>
      <c r="I14" s="85">
        <v>0</v>
      </c>
      <c r="J14" s="84">
        <v>0</v>
      </c>
      <c r="K14" s="84">
        <v>0</v>
      </c>
      <c r="L14" s="84">
        <v>0</v>
      </c>
      <c r="M14" s="84">
        <f t="shared" si="1"/>
        <v>0</v>
      </c>
      <c r="N14" s="85">
        <v>0</v>
      </c>
      <c r="O14" s="84">
        <v>0</v>
      </c>
      <c r="P14" s="84">
        <v>0</v>
      </c>
      <c r="Q14" s="97">
        <v>0</v>
      </c>
      <c r="R14" s="97">
        <v>0</v>
      </c>
      <c r="S14" s="98">
        <v>0</v>
      </c>
      <c r="T14" s="98">
        <v>0</v>
      </c>
      <c r="U14" s="98">
        <v>0</v>
      </c>
      <c r="V14" s="98">
        <v>0</v>
      </c>
    </row>
    <row r="15" spans="1:22" x14ac:dyDescent="0.25">
      <c r="A15" t="s">
        <v>150</v>
      </c>
      <c r="B15" s="85">
        <v>0</v>
      </c>
      <c r="C15" s="85">
        <v>0</v>
      </c>
      <c r="D15" s="85">
        <v>0</v>
      </c>
      <c r="E15" s="84">
        <v>2.3410000000000002</v>
      </c>
      <c r="F15" s="84">
        <v>0</v>
      </c>
      <c r="G15" s="84">
        <v>0</v>
      </c>
      <c r="H15" s="84">
        <f t="shared" si="0"/>
        <v>0</v>
      </c>
      <c r="I15" s="85">
        <v>2.3410000000000002</v>
      </c>
      <c r="J15" s="84">
        <v>0</v>
      </c>
      <c r="K15" s="84">
        <v>0</v>
      </c>
      <c r="L15" s="84">
        <v>0</v>
      </c>
      <c r="M15" s="84">
        <f t="shared" si="1"/>
        <v>0</v>
      </c>
      <c r="N15" s="85">
        <v>0</v>
      </c>
      <c r="O15" s="84">
        <v>0</v>
      </c>
      <c r="P15" s="84">
        <v>0</v>
      </c>
      <c r="Q15" s="97">
        <v>0</v>
      </c>
      <c r="R15" s="97">
        <v>0</v>
      </c>
      <c r="S15" s="98">
        <v>0</v>
      </c>
      <c r="T15" s="98">
        <v>0</v>
      </c>
      <c r="U15" s="98">
        <v>0</v>
      </c>
      <c r="V15" s="98">
        <v>0</v>
      </c>
    </row>
    <row r="16" spans="1:22" x14ac:dyDescent="0.25">
      <c r="A16" t="s">
        <v>151</v>
      </c>
      <c r="B16" s="85">
        <v>0</v>
      </c>
      <c r="C16" s="85">
        <v>0</v>
      </c>
      <c r="D16" s="85">
        <v>0</v>
      </c>
      <c r="E16" s="84">
        <v>0</v>
      </c>
      <c r="F16" s="84">
        <v>0</v>
      </c>
      <c r="G16" s="84">
        <v>0.122</v>
      </c>
      <c r="H16" s="84">
        <f t="shared" si="0"/>
        <v>0</v>
      </c>
      <c r="I16" s="85">
        <v>0.122</v>
      </c>
      <c r="J16" s="84">
        <v>0</v>
      </c>
      <c r="K16" s="84">
        <v>0</v>
      </c>
      <c r="L16" s="84">
        <v>0</v>
      </c>
      <c r="M16" s="84">
        <f t="shared" si="1"/>
        <v>0</v>
      </c>
      <c r="N16" s="85">
        <v>0</v>
      </c>
      <c r="O16" s="84">
        <v>0</v>
      </c>
      <c r="P16" s="84">
        <v>0</v>
      </c>
      <c r="Q16" s="97">
        <v>0</v>
      </c>
      <c r="R16" s="97">
        <v>0</v>
      </c>
      <c r="S16" s="98">
        <v>0</v>
      </c>
      <c r="T16" s="98">
        <v>0</v>
      </c>
      <c r="U16" s="98">
        <v>0</v>
      </c>
      <c r="V16" s="98">
        <v>0</v>
      </c>
    </row>
    <row r="17" spans="1:23" x14ac:dyDescent="0.25">
      <c r="A17" t="s">
        <v>61</v>
      </c>
      <c r="B17" s="85">
        <v>6.4059999999999997</v>
      </c>
      <c r="C17" s="85">
        <v>16.751000000000001</v>
      </c>
      <c r="D17" s="85">
        <v>8.0489999999999995</v>
      </c>
      <c r="E17" s="84">
        <v>0.51400000000000001</v>
      </c>
      <c r="F17" s="84">
        <v>3.653</v>
      </c>
      <c r="G17" s="84">
        <v>5.2130000000000001</v>
      </c>
      <c r="H17" s="84">
        <f t="shared" si="0"/>
        <v>6.8560000000000016</v>
      </c>
      <c r="I17" s="85">
        <v>16.236000000000001</v>
      </c>
      <c r="J17" s="84">
        <v>13.852</v>
      </c>
      <c r="K17" s="84">
        <v>11.340999999999999</v>
      </c>
      <c r="L17" s="84">
        <v>9.2620000000000005</v>
      </c>
      <c r="M17" s="84">
        <f t="shared" si="1"/>
        <v>13.893000000000001</v>
      </c>
      <c r="N17" s="85">
        <v>48.347999999999999</v>
      </c>
      <c r="O17" s="84">
        <v>29.085000000000001</v>
      </c>
      <c r="P17" s="84">
        <v>23.256</v>
      </c>
      <c r="Q17" s="113">
        <f>Q12+Q11+Q10+Q8+Q6+Q5</f>
        <v>15.262382750418986</v>
      </c>
      <c r="R17" s="97">
        <f t="shared" ref="R17:V17" si="4">R12+R11+R10+R8+R6+R5</f>
        <v>16.518687285438865</v>
      </c>
      <c r="S17" s="98">
        <f t="shared" si="4"/>
        <v>84.122071035857843</v>
      </c>
      <c r="T17" s="98">
        <f t="shared" ca="1" si="4"/>
        <v>91.196590097678154</v>
      </c>
      <c r="U17" s="98">
        <f t="shared" ca="1" si="4"/>
        <v>110.83591923246507</v>
      </c>
      <c r="V17" s="98">
        <f t="shared" ca="1" si="4"/>
        <v>158.94191724412954</v>
      </c>
    </row>
    <row r="18" spans="1:23" x14ac:dyDescent="0.25">
      <c r="B18" s="81">
        <f t="shared" ref="B18:N18" si="5">B17/B2</f>
        <v>4.5518818677654581E-2</v>
      </c>
      <c r="C18" s="81">
        <f t="shared" si="5"/>
        <v>7.8173418322631222E-2</v>
      </c>
      <c r="D18" s="81">
        <f t="shared" si="5"/>
        <v>3.0850782362463986E-2</v>
      </c>
      <c r="E18" s="76">
        <f t="shared" si="5"/>
        <v>6.670300379847653E-3</v>
      </c>
      <c r="F18" s="76">
        <f t="shared" si="5"/>
        <v>4.4081089269418755E-2</v>
      </c>
      <c r="G18" s="76">
        <f t="shared" si="5"/>
        <v>5.6638417463728621E-2</v>
      </c>
      <c r="H18" s="76">
        <f t="shared" si="5"/>
        <v>6.2281410395241606E-2</v>
      </c>
      <c r="I18" s="81">
        <f t="shared" si="5"/>
        <v>4.48446362053187E-2</v>
      </c>
      <c r="J18" s="76">
        <f t="shared" si="5"/>
        <v>0.11623536022476824</v>
      </c>
      <c r="K18" s="76">
        <f t="shared" si="5"/>
        <v>0.10654328526469069</v>
      </c>
      <c r="L18" s="76">
        <f t="shared" si="5"/>
        <v>8.3872894947224969E-2</v>
      </c>
      <c r="M18" s="76">
        <f t="shared" si="5"/>
        <v>0.10229657014908329</v>
      </c>
      <c r="N18" s="81">
        <f t="shared" si="5"/>
        <v>0.1024632473658677</v>
      </c>
      <c r="O18" s="76">
        <f t="shared" ref="O18:R18" si="6">O17/O2</f>
        <v>0.19661459080630175</v>
      </c>
      <c r="P18" s="76">
        <f t="shared" si="6"/>
        <v>0.15778760821776536</v>
      </c>
      <c r="Q18" s="106">
        <f t="shared" si="6"/>
        <v>0.11186008037754344</v>
      </c>
      <c r="R18" s="106">
        <f t="shared" si="6"/>
        <v>9.9860777243413953E-2</v>
      </c>
      <c r="S18" s="107">
        <f>S17/S2</f>
        <v>0.14303776895795986</v>
      </c>
      <c r="T18" s="107">
        <f t="shared" ref="T18:V18" ca="1" si="7">T17/T2</f>
        <v>0.12556031998665937</v>
      </c>
      <c r="U18" s="107">
        <f t="shared" ca="1" si="7"/>
        <v>0.12508191181071762</v>
      </c>
      <c r="V18" s="107">
        <f t="shared" ca="1" si="7"/>
        <v>0.14465409924978379</v>
      </c>
    </row>
    <row r="21" spans="1:23" x14ac:dyDescent="0.25">
      <c r="O21" s="76">
        <f>SUM(O17:P17)/SUM(O2:P2)</f>
        <v>0.17723666373003699</v>
      </c>
      <c r="Q21" s="106">
        <f>SUM(Q17:R17)/SUM(Q2:R2)</f>
        <v>0.10528452212559529</v>
      </c>
      <c r="S21" s="117"/>
    </row>
    <row r="23" spans="1:23" x14ac:dyDescent="0.25">
      <c r="P23" s="116"/>
      <c r="R23" s="113"/>
    </row>
    <row r="24" spans="1:23" x14ac:dyDescent="0.25">
      <c r="W24" s="93"/>
    </row>
  </sheetData>
  <phoneticPr fontId="5" type="noConversion"/>
  <pageMargins left="0.7" right="0.7" top="0.75" bottom="0.75" header="0.3" footer="0.3"/>
  <ignoredErrors>
    <ignoredError sqref="H10:H12 M10:M11 M5:M6 H5:H6 H8 H13:H17 M14:M17 M12:M13" formulaRange="1"/>
    <ignoredError sqref="H9 M9 S6:S7" formula="1"/>
    <ignoredError sqref="M8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1D7D3-FFE3-40F4-AFE1-6A5BFEFF6F8F}">
  <dimension ref="B5:H19"/>
  <sheetViews>
    <sheetView topLeftCell="A5" workbookViewId="0">
      <selection activeCell="K29" sqref="K29"/>
    </sheetView>
  </sheetViews>
  <sheetFormatPr defaultRowHeight="12.5" x14ac:dyDescent="0.25"/>
  <cols>
    <col min="1" max="1" width="1.6328125" customWidth="1"/>
    <col min="2" max="2" width="15.6328125" bestFit="1" customWidth="1"/>
  </cols>
  <sheetData>
    <row r="5" spans="2:8" ht="13" thickBot="1" x14ac:dyDescent="0.3"/>
    <row r="6" spans="2:8" ht="13" x14ac:dyDescent="0.3">
      <c r="B6" s="147" t="s">
        <v>204</v>
      </c>
      <c r="C6" s="162">
        <v>2019</v>
      </c>
      <c r="D6" s="162">
        <v>2020</v>
      </c>
      <c r="E6" s="162">
        <v>2021</v>
      </c>
      <c r="F6" s="162">
        <v>2022</v>
      </c>
      <c r="G6" s="162">
        <v>2023</v>
      </c>
      <c r="H6" s="163">
        <v>2024</v>
      </c>
    </row>
    <row r="7" spans="2:8" x14ac:dyDescent="0.25">
      <c r="B7" s="148" t="s">
        <v>153</v>
      </c>
      <c r="C7" s="149">
        <v>1361.2</v>
      </c>
      <c r="D7" s="149">
        <v>1351.6</v>
      </c>
      <c r="E7" s="149">
        <v>1349</v>
      </c>
      <c r="F7" s="149">
        <v>1777.2</v>
      </c>
      <c r="G7" s="149">
        <v>3146.2</v>
      </c>
      <c r="H7" s="150">
        <v>2326.4</v>
      </c>
    </row>
    <row r="8" spans="2:8" ht="13" thickBot="1" x14ac:dyDescent="0.3">
      <c r="B8" s="151"/>
      <c r="C8" s="152"/>
      <c r="D8" s="153">
        <f>D7/C7-1</f>
        <v>-7.0526006464884938E-3</v>
      </c>
      <c r="E8" s="153">
        <f t="shared" ref="E8:H8" si="0">E7/D7-1</f>
        <v>-1.9236460491268703E-3</v>
      </c>
      <c r="F8" s="153">
        <f t="shared" si="0"/>
        <v>0.31742031134173465</v>
      </c>
      <c r="G8" s="153">
        <f t="shared" si="0"/>
        <v>0.77031285167679475</v>
      </c>
      <c r="H8" s="154">
        <f t="shared" si="0"/>
        <v>-0.26056830462144798</v>
      </c>
    </row>
    <row r="9" spans="2:8" x14ac:dyDescent="0.25">
      <c r="B9" s="148"/>
      <c r="C9" s="149"/>
      <c r="D9" s="149"/>
      <c r="E9" s="149"/>
      <c r="F9" s="149"/>
      <c r="G9" s="149" t="s">
        <v>202</v>
      </c>
      <c r="H9" s="155">
        <f>(H7/C7)^(1/5)-1</f>
        <v>0.11314692196681886</v>
      </c>
    </row>
    <row r="10" spans="2:8" ht="13" thickBot="1" x14ac:dyDescent="0.3">
      <c r="B10" s="148"/>
      <c r="C10" s="149"/>
      <c r="D10" s="149"/>
      <c r="E10" s="149"/>
      <c r="F10" s="149"/>
      <c r="G10" s="149" t="s">
        <v>207</v>
      </c>
      <c r="H10" s="155">
        <f>AVERAGE(D8:H8)</f>
        <v>0.16363772234029322</v>
      </c>
    </row>
    <row r="11" spans="2:8" ht="13" thickBot="1" x14ac:dyDescent="0.3">
      <c r="B11" s="156" t="s">
        <v>205</v>
      </c>
      <c r="C11" s="157">
        <v>0.16370000000000001</v>
      </c>
      <c r="D11" s="157">
        <v>0.13500000000000001</v>
      </c>
      <c r="E11" s="157">
        <v>0.12089999999999999</v>
      </c>
      <c r="F11" s="157">
        <v>0.19089999999999999</v>
      </c>
      <c r="G11" s="157">
        <v>0.38030000000000003</v>
      </c>
      <c r="H11" s="158">
        <v>0.23280000000000001</v>
      </c>
    </row>
    <row r="12" spans="2:8" ht="13" thickBot="1" x14ac:dyDescent="0.3">
      <c r="B12" s="148"/>
      <c r="C12" s="149"/>
      <c r="D12" s="149"/>
      <c r="E12" s="149"/>
      <c r="F12" s="149"/>
      <c r="G12" s="149" t="s">
        <v>207</v>
      </c>
      <c r="H12" s="155">
        <f>AVERAGE(C11:H11)</f>
        <v>0.20393333333333338</v>
      </c>
    </row>
    <row r="13" spans="2:8" ht="13" thickBot="1" x14ac:dyDescent="0.3">
      <c r="B13" s="156" t="s">
        <v>42</v>
      </c>
      <c r="C13" s="157">
        <v>3.5299999999999998E-2</v>
      </c>
      <c r="D13" s="157">
        <v>4.5999999999999999E-3</v>
      </c>
      <c r="E13" s="157">
        <v>-1.54E-2</v>
      </c>
      <c r="F13" s="157">
        <v>7.9100000000000004E-2</v>
      </c>
      <c r="G13" s="157">
        <v>0.30649999999999999</v>
      </c>
      <c r="H13" s="158">
        <v>0.127</v>
      </c>
    </row>
    <row r="14" spans="2:8" ht="13" thickBot="1" x14ac:dyDescent="0.3">
      <c r="B14" s="148"/>
      <c r="C14" s="159"/>
      <c r="D14" s="159"/>
      <c r="E14" s="159"/>
      <c r="F14" s="159"/>
      <c r="G14" s="159" t="s">
        <v>206</v>
      </c>
      <c r="H14" s="155">
        <f>AVERAGE(C13:H13)</f>
        <v>8.9516666666666675E-2</v>
      </c>
    </row>
    <row r="15" spans="2:8" ht="13" thickBot="1" x14ac:dyDescent="0.3">
      <c r="B15" s="156" t="s">
        <v>208</v>
      </c>
      <c r="C15" s="157">
        <v>3.4599999999999999E-2</v>
      </c>
      <c r="D15" s="157">
        <v>-3.2199999999999999E-2</v>
      </c>
      <c r="E15" s="157">
        <v>-4.6199999999999998E-2</v>
      </c>
      <c r="F15" s="157">
        <v>3.0499999999999999E-2</v>
      </c>
      <c r="G15" s="157">
        <v>0.23139999999999999</v>
      </c>
      <c r="H15" s="158">
        <v>0.1321</v>
      </c>
    </row>
    <row r="16" spans="2:8" ht="13" thickBot="1" x14ac:dyDescent="0.3">
      <c r="B16" s="148"/>
      <c r="C16" s="149"/>
      <c r="D16" s="149"/>
      <c r="E16" s="149"/>
      <c r="F16" s="149"/>
      <c r="G16" s="159" t="s">
        <v>206</v>
      </c>
      <c r="H16" s="155">
        <f>AVERAGE(C15:H15)</f>
        <v>5.8366666666666657E-2</v>
      </c>
    </row>
    <row r="17" spans="2:8" ht="13" thickBot="1" x14ac:dyDescent="0.3">
      <c r="B17" s="156" t="s">
        <v>209</v>
      </c>
      <c r="C17" s="157">
        <v>5.5800000000000002E-2</v>
      </c>
      <c r="D17" s="157">
        <v>1.84E-2</v>
      </c>
      <c r="E17" s="157">
        <v>2E-3</v>
      </c>
      <c r="F17" s="157">
        <v>0.12520000000000001</v>
      </c>
      <c r="G17" s="157">
        <v>0.55810000000000004</v>
      </c>
      <c r="H17" s="158">
        <v>0.16289999999999999</v>
      </c>
    </row>
    <row r="18" spans="2:8" ht="13" thickBot="1" x14ac:dyDescent="0.3">
      <c r="B18" s="148"/>
      <c r="C18" s="149"/>
      <c r="D18" s="149"/>
      <c r="E18" s="149"/>
      <c r="F18" s="149"/>
      <c r="G18" s="159" t="s">
        <v>206</v>
      </c>
      <c r="H18" s="155">
        <f>AVERAGE(C17:H17)</f>
        <v>0.15373333333333336</v>
      </c>
    </row>
    <row r="19" spans="2:8" ht="13" thickBot="1" x14ac:dyDescent="0.3">
      <c r="B19" s="156" t="s">
        <v>210</v>
      </c>
      <c r="C19" s="160">
        <v>13.01</v>
      </c>
      <c r="D19" s="152"/>
      <c r="E19" s="152"/>
      <c r="F19" s="156" t="s">
        <v>211</v>
      </c>
      <c r="G19" s="161"/>
      <c r="H19" s="160">
        <v>33.65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Sheet2</vt:lpstr>
      <vt:lpstr>VITL-US</vt:lpstr>
      <vt:lpstr>Guidance &amp; Surprise</vt:lpstr>
      <vt:lpstr>KPIs</vt:lpstr>
      <vt:lpstr>Adj. EBITDA</vt:lpstr>
      <vt:lpstr>Comps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FactSet Research Systems</dc:creator>
  <cp:keywords/>
  <dc:description/>
  <cp:lastModifiedBy>瑞泽 夏</cp:lastModifiedBy>
  <dcterms:created xsi:type="dcterms:W3CDTF">2024-08-12T16:24:45Z</dcterms:created>
  <dcterms:modified xsi:type="dcterms:W3CDTF">2024-11-07T12:45:11Z</dcterms:modified>
  <cp:category/>
</cp:coreProperties>
</file>